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14dd6d9a825e30/ドキュメント/NINO/1.SAITO MEDICAL GROUP/11.菅病院(岡山県井原市）/"/>
    </mc:Choice>
  </mc:AlternateContent>
  <xr:revisionPtr revIDLastSave="0" documentId="8_{E14819E0-9DCD-034F-A09F-F07E02634457}" xr6:coauthVersionLast="47" xr6:coauthVersionMax="47" xr10:uidLastSave="{00000000-0000-0000-0000-000000000000}"/>
  <bookViews>
    <workbookView xWindow="0" yWindow="500" windowWidth="20720" windowHeight="13420" activeTab="1" xr2:uid="{C67797E8-D2E1-45F5-95FD-0C80FCCF67C4}"/>
  </bookViews>
  <sheets>
    <sheet name="Sheet1" sheetId="1" state="hidden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5" i="2" l="1"/>
  <c r="F45" i="2"/>
  <c r="G45" i="2"/>
  <c r="H45" i="2"/>
  <c r="D45" i="2"/>
  <c r="E43" i="2"/>
  <c r="F43" i="2"/>
  <c r="G43" i="2"/>
  <c r="H43" i="2"/>
  <c r="D43" i="2"/>
  <c r="E41" i="2"/>
  <c r="F41" i="2"/>
  <c r="G41" i="2"/>
  <c r="H41" i="2"/>
  <c r="D41" i="2"/>
  <c r="F6" i="2"/>
  <c r="F7" i="2"/>
  <c r="F8" i="2"/>
  <c r="F9" i="2"/>
  <c r="F5" i="2"/>
  <c r="E19" i="2"/>
  <c r="F19" i="2" s="1"/>
  <c r="E16" i="2"/>
  <c r="F16" i="2" s="1"/>
  <c r="E17" i="2"/>
  <c r="F17" i="2" s="1"/>
  <c r="E18" i="2"/>
  <c r="F18" i="2" s="1"/>
  <c r="E15" i="2"/>
  <c r="F15" i="2" s="1"/>
  <c r="E11" i="2"/>
  <c r="F11" i="2" s="1"/>
  <c r="E12" i="2"/>
  <c r="F12" i="2" s="1"/>
  <c r="E13" i="2"/>
  <c r="F13" i="2" s="1"/>
  <c r="E14" i="2"/>
  <c r="F14" i="2" s="1"/>
  <c r="E10" i="2"/>
  <c r="F10" i="2" s="1"/>
  <c r="D6" i="2"/>
  <c r="D7" i="2"/>
  <c r="D8" i="2"/>
  <c r="D9" i="2"/>
  <c r="D5" i="2"/>
  <c r="C16" i="2"/>
  <c r="D16" i="2" s="1"/>
  <c r="C17" i="2"/>
  <c r="D17" i="2" s="1"/>
  <c r="C18" i="2"/>
  <c r="D18" i="2" s="1"/>
  <c r="C19" i="2"/>
  <c r="D19" i="2" s="1"/>
  <c r="C15" i="2"/>
  <c r="D15" i="2" s="1"/>
  <c r="C14" i="2"/>
  <c r="D14" i="2" s="1"/>
  <c r="C11" i="2"/>
  <c r="D11" i="2" s="1"/>
  <c r="C12" i="2"/>
  <c r="D12" i="2" s="1"/>
  <c r="C13" i="2"/>
  <c r="D13" i="2" s="1"/>
  <c r="C10" i="2"/>
  <c r="D10" i="2" s="1"/>
  <c r="M36" i="1"/>
  <c r="M37" i="1" s="1"/>
  <c r="L36" i="1"/>
  <c r="L37" i="1" s="1"/>
  <c r="K36" i="1"/>
  <c r="K37" i="1" s="1"/>
  <c r="J36" i="1"/>
  <c r="J37" i="1" s="1"/>
  <c r="I36" i="1"/>
  <c r="I37" i="1" s="1"/>
  <c r="H36" i="1"/>
  <c r="H37" i="1" s="1"/>
  <c r="G36" i="1"/>
  <c r="G37" i="1" s="1"/>
  <c r="F36" i="1"/>
  <c r="F37" i="1" s="1"/>
  <c r="M32" i="1"/>
  <c r="M33" i="1" s="1"/>
  <c r="L32" i="1"/>
  <c r="L33" i="1" s="1"/>
  <c r="K32" i="1"/>
  <c r="K33" i="1" s="1"/>
  <c r="J32" i="1"/>
  <c r="J33" i="1" s="1"/>
  <c r="I32" i="1"/>
  <c r="I33" i="1" s="1"/>
  <c r="H32" i="1"/>
  <c r="H33" i="1" s="1"/>
  <c r="G32" i="1"/>
  <c r="G33" i="1" s="1"/>
  <c r="F32" i="1"/>
  <c r="F33" i="1" s="1"/>
  <c r="M28" i="1"/>
  <c r="M29" i="1" s="1"/>
  <c r="L28" i="1"/>
  <c r="L29" i="1" s="1"/>
  <c r="K28" i="1"/>
  <c r="K29" i="1" s="1"/>
  <c r="J28" i="1"/>
  <c r="J29" i="1" s="1"/>
  <c r="I28" i="1"/>
  <c r="I29" i="1" s="1"/>
  <c r="H28" i="1"/>
  <c r="H29" i="1" s="1"/>
  <c r="G28" i="1"/>
  <c r="G29" i="1" s="1"/>
  <c r="F28" i="1"/>
  <c r="F29" i="1" s="1"/>
  <c r="M24" i="1"/>
  <c r="M25" i="1" s="1"/>
  <c r="L24" i="1"/>
  <c r="L25" i="1" s="1"/>
  <c r="K24" i="1"/>
  <c r="K25" i="1" s="1"/>
  <c r="J24" i="1"/>
  <c r="J25" i="1" s="1"/>
  <c r="I24" i="1"/>
  <c r="I25" i="1" s="1"/>
  <c r="H24" i="1"/>
  <c r="H25" i="1" s="1"/>
  <c r="G24" i="1"/>
  <c r="G25" i="1" s="1"/>
  <c r="F24" i="1"/>
  <c r="F25" i="1" s="1"/>
  <c r="E25" i="1"/>
  <c r="E36" i="1"/>
  <c r="E37" i="1" s="1"/>
  <c r="D36" i="1"/>
  <c r="D37" i="1" s="1"/>
  <c r="E32" i="1"/>
  <c r="E33" i="1" s="1"/>
  <c r="D32" i="1"/>
  <c r="D33" i="1" s="1"/>
  <c r="E28" i="1"/>
  <c r="E29" i="1" s="1"/>
  <c r="E24" i="1"/>
  <c r="D28" i="1"/>
  <c r="D29" i="1" s="1"/>
  <c r="D24" i="1"/>
  <c r="D25" i="1" s="1"/>
  <c r="M20" i="1"/>
  <c r="M21" i="1" s="1"/>
  <c r="L20" i="1"/>
  <c r="L21" i="1" s="1"/>
  <c r="K20" i="1"/>
  <c r="K21" i="1" s="1"/>
  <c r="J20" i="1"/>
  <c r="J21" i="1" s="1"/>
  <c r="I20" i="1"/>
  <c r="I21" i="1" s="1"/>
  <c r="H20" i="1"/>
  <c r="H21" i="1" s="1"/>
  <c r="G20" i="1"/>
  <c r="G21" i="1" s="1"/>
  <c r="F20" i="1"/>
  <c r="F21" i="1" s="1"/>
  <c r="E20" i="1"/>
  <c r="E21" i="1" s="1"/>
  <c r="D20" i="1"/>
  <c r="D21" i="1" s="1"/>
</calcChain>
</file>

<file path=xl/sharedStrings.xml><?xml version="1.0" encoding="utf-8"?>
<sst xmlns="http://schemas.openxmlformats.org/spreadsheetml/2006/main" count="176" uniqueCount="84">
  <si>
    <t>多床室</t>
    <rPh sb="0" eb="3">
      <t>タショウシツ</t>
    </rPh>
    <phoneticPr fontId="1"/>
  </si>
  <si>
    <t>従来型個室</t>
    <rPh sb="0" eb="3">
      <t>ジュウライガタ</t>
    </rPh>
    <rPh sb="3" eb="5">
      <t>コシツ</t>
    </rPh>
    <phoneticPr fontId="1"/>
  </si>
  <si>
    <t>要介護度1</t>
    <rPh sb="0" eb="3">
      <t>ヨウカイゴ</t>
    </rPh>
    <rPh sb="3" eb="4">
      <t>ド</t>
    </rPh>
    <phoneticPr fontId="1"/>
  </si>
  <si>
    <t>要介護度2</t>
    <rPh sb="0" eb="3">
      <t>ヨウカイゴ</t>
    </rPh>
    <rPh sb="3" eb="4">
      <t>ド</t>
    </rPh>
    <phoneticPr fontId="1"/>
  </si>
  <si>
    <t>要介護度3</t>
    <rPh sb="0" eb="3">
      <t>ヨウカイゴ</t>
    </rPh>
    <rPh sb="3" eb="4">
      <t>ド</t>
    </rPh>
    <phoneticPr fontId="1"/>
  </si>
  <si>
    <t>要介護度4</t>
    <rPh sb="0" eb="3">
      <t>ヨウカイゴ</t>
    </rPh>
    <rPh sb="3" eb="4">
      <t>ド</t>
    </rPh>
    <phoneticPr fontId="1"/>
  </si>
  <si>
    <t>要介護度5</t>
    <rPh sb="0" eb="3">
      <t>ヨウカイゴ</t>
    </rPh>
    <rPh sb="3" eb="4">
      <t>ド</t>
    </rPh>
    <phoneticPr fontId="1"/>
  </si>
  <si>
    <t>Ⅰ型介護医療院Ⅰ</t>
    <rPh sb="1" eb="2">
      <t>ガタ</t>
    </rPh>
    <rPh sb="2" eb="4">
      <t>カイゴ</t>
    </rPh>
    <rPh sb="4" eb="6">
      <t>イリョウ</t>
    </rPh>
    <rPh sb="6" eb="7">
      <t>イン</t>
    </rPh>
    <phoneticPr fontId="1"/>
  </si>
  <si>
    <t>従来型個室（ⅰ）</t>
    <phoneticPr fontId="1"/>
  </si>
  <si>
    <t>多床室（ⅱ）</t>
    <phoneticPr fontId="1"/>
  </si>
  <si>
    <t>夜間勤務等看護加算Ⅲ</t>
    <rPh sb="0" eb="2">
      <t>ヤカン</t>
    </rPh>
    <rPh sb="2" eb="4">
      <t>キンム</t>
    </rPh>
    <rPh sb="4" eb="5">
      <t>トウ</t>
    </rPh>
    <rPh sb="5" eb="7">
      <t>カンゴ</t>
    </rPh>
    <rPh sb="7" eb="9">
      <t>カサン</t>
    </rPh>
    <phoneticPr fontId="1"/>
  </si>
  <si>
    <t>サービス提供体制強化加算Ⅱ</t>
    <rPh sb="4" eb="6">
      <t>テイキョウ</t>
    </rPh>
    <rPh sb="6" eb="8">
      <t>タイセイ</t>
    </rPh>
    <rPh sb="8" eb="10">
      <t>キョウカ</t>
    </rPh>
    <rPh sb="10" eb="12">
      <t>カサン</t>
    </rPh>
    <phoneticPr fontId="1"/>
  </si>
  <si>
    <t>環境減算（廊下幅）</t>
    <rPh sb="0" eb="2">
      <t>カンキョウ</t>
    </rPh>
    <rPh sb="2" eb="4">
      <t>ゲンサン</t>
    </rPh>
    <rPh sb="5" eb="7">
      <t>ロウカ</t>
    </rPh>
    <rPh sb="7" eb="8">
      <t>ハバ</t>
    </rPh>
    <phoneticPr fontId="1"/>
  </si>
  <si>
    <t>排せつ支援加算Ⅰ</t>
    <rPh sb="0" eb="1">
      <t>ハイ</t>
    </rPh>
    <rPh sb="3" eb="5">
      <t>シエン</t>
    </rPh>
    <rPh sb="5" eb="7">
      <t>カサン</t>
    </rPh>
    <phoneticPr fontId="1"/>
  </si>
  <si>
    <t>高齢者施設等感染対策向上加算Ⅰ</t>
    <rPh sb="0" eb="3">
      <t>コウレイシャ</t>
    </rPh>
    <rPh sb="3" eb="5">
      <t>シセツ</t>
    </rPh>
    <rPh sb="5" eb="6">
      <t>トウ</t>
    </rPh>
    <rPh sb="6" eb="8">
      <t>カンセン</t>
    </rPh>
    <rPh sb="8" eb="10">
      <t>タイサク</t>
    </rPh>
    <rPh sb="10" eb="12">
      <t>コウジョウ</t>
    </rPh>
    <rPh sb="12" eb="14">
      <t>カサン</t>
    </rPh>
    <phoneticPr fontId="1"/>
  </si>
  <si>
    <t>高齢者施設等感染対策向上加算Ⅱ</t>
    <rPh sb="0" eb="3">
      <t>コウレイシャ</t>
    </rPh>
    <rPh sb="3" eb="5">
      <t>シセツ</t>
    </rPh>
    <rPh sb="5" eb="6">
      <t>トウ</t>
    </rPh>
    <rPh sb="6" eb="8">
      <t>カンセン</t>
    </rPh>
    <rPh sb="8" eb="10">
      <t>タイサク</t>
    </rPh>
    <rPh sb="10" eb="12">
      <t>コウジョウ</t>
    </rPh>
    <rPh sb="12" eb="14">
      <t>カサン</t>
    </rPh>
    <phoneticPr fontId="1"/>
  </si>
  <si>
    <t>協力医療機関連携加算</t>
    <rPh sb="0" eb="2">
      <t>キョウリョク</t>
    </rPh>
    <rPh sb="2" eb="4">
      <t>イリョウ</t>
    </rPh>
    <rPh sb="4" eb="6">
      <t>キカン</t>
    </rPh>
    <rPh sb="6" eb="8">
      <t>レンケイ</t>
    </rPh>
    <rPh sb="8" eb="10">
      <t>カサン</t>
    </rPh>
    <phoneticPr fontId="1"/>
  </si>
  <si>
    <t>感染対策指導管理</t>
    <rPh sb="0" eb="2">
      <t>カンセン</t>
    </rPh>
    <rPh sb="2" eb="4">
      <t>タイサク</t>
    </rPh>
    <rPh sb="4" eb="6">
      <t>シドウ</t>
    </rPh>
    <rPh sb="6" eb="8">
      <t>カンリ</t>
    </rPh>
    <phoneticPr fontId="1"/>
  </si>
  <si>
    <t>褥瘡対策指導管理（Ⅰ）</t>
    <rPh sb="0" eb="2">
      <t>ジョクソウ</t>
    </rPh>
    <rPh sb="2" eb="4">
      <t>タイサク</t>
    </rPh>
    <rPh sb="4" eb="6">
      <t>シドウ</t>
    </rPh>
    <rPh sb="6" eb="8">
      <t>カンリ</t>
    </rPh>
    <phoneticPr fontId="1"/>
  </si>
  <si>
    <t>介護職員処遇改善加算Ⅰ</t>
    <rPh sb="0" eb="2">
      <t>カイゴ</t>
    </rPh>
    <rPh sb="2" eb="4">
      <t>ショクイン</t>
    </rPh>
    <rPh sb="4" eb="6">
      <t>ショグウ</t>
    </rPh>
    <rPh sb="6" eb="8">
      <t>カイゼン</t>
    </rPh>
    <rPh sb="8" eb="10">
      <t>カサン</t>
    </rPh>
    <phoneticPr fontId="1"/>
  </si>
  <si>
    <t>合計の5.2％</t>
    <rPh sb="0" eb="2">
      <t>ゴウケイ</t>
    </rPh>
    <phoneticPr fontId="1"/>
  </si>
  <si>
    <t>作業療法</t>
    <rPh sb="0" eb="2">
      <t>サギョウ</t>
    </rPh>
    <rPh sb="2" eb="4">
      <t>リョウホウ</t>
    </rPh>
    <phoneticPr fontId="1"/>
  </si>
  <si>
    <t>￥123/回</t>
    <rPh sb="5" eb="6">
      <t>カイ</t>
    </rPh>
    <phoneticPr fontId="1"/>
  </si>
  <si>
    <t>理学療法（Ⅱ）</t>
    <rPh sb="0" eb="2">
      <t>リガク</t>
    </rPh>
    <rPh sb="2" eb="4">
      <t>リョウホウ</t>
    </rPh>
    <phoneticPr fontId="1"/>
  </si>
  <si>
    <t>￥73/回</t>
    <rPh sb="4" eb="5">
      <t>カイ</t>
    </rPh>
    <phoneticPr fontId="1"/>
  </si>
  <si>
    <t>療養食加算</t>
    <rPh sb="0" eb="2">
      <t>リョウヨウ</t>
    </rPh>
    <rPh sb="2" eb="3">
      <t>ショク</t>
    </rPh>
    <rPh sb="3" eb="5">
      <t>カサン</t>
    </rPh>
    <phoneticPr fontId="1"/>
  </si>
  <si>
    <t>￥6/1食</t>
    <rPh sb="4" eb="5">
      <t>ショク</t>
    </rPh>
    <phoneticPr fontId="1"/>
  </si>
  <si>
    <t>経口維持加算</t>
    <rPh sb="0" eb="2">
      <t>ケイコウ</t>
    </rPh>
    <rPh sb="2" eb="4">
      <t>イジ</t>
    </rPh>
    <rPh sb="4" eb="6">
      <t>カサン</t>
    </rPh>
    <phoneticPr fontId="1"/>
  </si>
  <si>
    <t>￥400/月</t>
    <rPh sb="5" eb="6">
      <t>ツキ</t>
    </rPh>
    <phoneticPr fontId="1"/>
  </si>
  <si>
    <t>該当者のみ</t>
    <rPh sb="0" eb="3">
      <t>ガイトウシャ</t>
    </rPh>
    <phoneticPr fontId="1"/>
  </si>
  <si>
    <t>介護保険負担分</t>
    <rPh sb="0" eb="2">
      <t>カイゴ</t>
    </rPh>
    <rPh sb="2" eb="4">
      <t>ホケン</t>
    </rPh>
    <rPh sb="4" eb="6">
      <t>フタン</t>
    </rPh>
    <rPh sb="6" eb="7">
      <t>ブン</t>
    </rPh>
    <phoneticPr fontId="1"/>
  </si>
  <si>
    <t>基本療養費</t>
    <rPh sb="0" eb="2">
      <t>キホン</t>
    </rPh>
    <rPh sb="2" eb="5">
      <t>リョウヨウヒ</t>
    </rPh>
    <phoneticPr fontId="1"/>
  </si>
  <si>
    <t>居住費</t>
    <rPh sb="0" eb="2">
      <t>キョジュウ</t>
    </rPh>
    <rPh sb="2" eb="3">
      <t>ヒ</t>
    </rPh>
    <phoneticPr fontId="1"/>
  </si>
  <si>
    <t>食費</t>
    <rPh sb="0" eb="2">
      <t>ショクヒ</t>
    </rPh>
    <phoneticPr fontId="1"/>
  </si>
  <si>
    <t>1日の合計額</t>
    <rPh sb="1" eb="2">
      <t>ニチ</t>
    </rPh>
    <rPh sb="3" eb="5">
      <t>ゴウケイ</t>
    </rPh>
    <rPh sb="5" eb="6">
      <t>ガク</t>
    </rPh>
    <phoneticPr fontId="1"/>
  </si>
  <si>
    <t>1ヶ月あたりの基本金額（30日）</t>
    <rPh sb="0" eb="3">
      <t>イッカゲツ</t>
    </rPh>
    <rPh sb="7" eb="9">
      <t>キホン</t>
    </rPh>
    <rPh sb="9" eb="11">
      <t>キンガク</t>
    </rPh>
    <rPh sb="14" eb="15">
      <t>ニチ</t>
    </rPh>
    <phoneticPr fontId="1"/>
  </si>
  <si>
    <t>第一段階</t>
    <rPh sb="0" eb="2">
      <t>ダイイチ</t>
    </rPh>
    <rPh sb="2" eb="4">
      <t>ダンカイ</t>
    </rPh>
    <phoneticPr fontId="1"/>
  </si>
  <si>
    <t>第二段階</t>
    <rPh sb="0" eb="2">
      <t>ダイニ</t>
    </rPh>
    <rPh sb="2" eb="4">
      <t>ダンカイ</t>
    </rPh>
    <phoneticPr fontId="1"/>
  </si>
  <si>
    <t>第三段階①</t>
    <rPh sb="0" eb="2">
      <t>ダイサン</t>
    </rPh>
    <rPh sb="2" eb="4">
      <t>ダンカイ</t>
    </rPh>
    <phoneticPr fontId="1"/>
  </si>
  <si>
    <t>第三段階②</t>
    <rPh sb="0" eb="2">
      <t>ダイサン</t>
    </rPh>
    <rPh sb="2" eb="4">
      <t>ダンカイ</t>
    </rPh>
    <phoneticPr fontId="1"/>
  </si>
  <si>
    <t>第四段階</t>
    <rPh sb="0" eb="1">
      <t>ダイ</t>
    </rPh>
    <rPh sb="1" eb="4">
      <t>４ダンカイ</t>
    </rPh>
    <phoneticPr fontId="1"/>
  </si>
  <si>
    <t>自己負担分（一割負担の場合）</t>
    <rPh sb="0" eb="2">
      <t>ジコ</t>
    </rPh>
    <rPh sb="2" eb="4">
      <t>フタン</t>
    </rPh>
    <rPh sb="4" eb="5">
      <t>ブン</t>
    </rPh>
    <rPh sb="6" eb="8">
      <t>イチワリ</t>
    </rPh>
    <rPh sb="8" eb="10">
      <t>フタン</t>
    </rPh>
    <rPh sb="11" eb="13">
      <t>バアイ</t>
    </rPh>
    <phoneticPr fontId="1"/>
  </si>
  <si>
    <t>介護サービス利用料</t>
    <rPh sb="0" eb="2">
      <t>カイゴ</t>
    </rPh>
    <rPh sb="6" eb="9">
      <t>リヨウリョウ</t>
    </rPh>
    <phoneticPr fontId="1"/>
  </si>
  <si>
    <t>負担割合</t>
    <rPh sb="0" eb="2">
      <t>フタン</t>
    </rPh>
    <rPh sb="2" eb="4">
      <t>ワリアイ</t>
    </rPh>
    <phoneticPr fontId="1"/>
  </si>
  <si>
    <t>要介護度</t>
    <rPh sb="0" eb="3">
      <t>ヨウカイゴ</t>
    </rPh>
    <rPh sb="3" eb="4">
      <t>ド</t>
    </rPh>
    <phoneticPr fontId="1"/>
  </si>
  <si>
    <t>1割負担</t>
    <rPh sb="1" eb="2">
      <t>ワリ</t>
    </rPh>
    <rPh sb="2" eb="4">
      <t>フタン</t>
    </rPh>
    <phoneticPr fontId="1"/>
  </si>
  <si>
    <t>2割負担</t>
    <rPh sb="1" eb="2">
      <t>ワリ</t>
    </rPh>
    <rPh sb="2" eb="4">
      <t>フタン</t>
    </rPh>
    <phoneticPr fontId="1"/>
  </si>
  <si>
    <t>3割負担</t>
    <rPh sb="1" eb="2">
      <t>ワリ</t>
    </rPh>
    <rPh sb="2" eb="4">
      <t>フタン</t>
    </rPh>
    <phoneticPr fontId="1"/>
  </si>
  <si>
    <t>利用料（1日）</t>
    <rPh sb="0" eb="3">
      <t>リヨウリョウ</t>
    </rPh>
    <rPh sb="5" eb="6">
      <t>ニチ</t>
    </rPh>
    <phoneticPr fontId="1"/>
  </si>
  <si>
    <t>利用料（30日）</t>
    <rPh sb="0" eb="3">
      <t>リヨウリョウ</t>
    </rPh>
    <rPh sb="6" eb="7">
      <t>ニチ</t>
    </rPh>
    <phoneticPr fontId="1"/>
  </si>
  <si>
    <t>介護サービス利用料（各種加算）</t>
    <rPh sb="0" eb="2">
      <t>カイゴ</t>
    </rPh>
    <rPh sb="6" eb="9">
      <t>リヨウリョウ</t>
    </rPh>
    <rPh sb="10" eb="12">
      <t>カクシュ</t>
    </rPh>
    <rPh sb="12" eb="14">
      <t>カサン</t>
    </rPh>
    <phoneticPr fontId="1"/>
  </si>
  <si>
    <t>初期加算</t>
    <rPh sb="0" eb="2">
      <t>ショキ</t>
    </rPh>
    <rPh sb="2" eb="4">
      <t>カサン</t>
    </rPh>
    <phoneticPr fontId="1"/>
  </si>
  <si>
    <t>夜間勤務等看護加算</t>
    <rPh sb="0" eb="2">
      <t>ヤカン</t>
    </rPh>
    <rPh sb="2" eb="4">
      <t>キンム</t>
    </rPh>
    <rPh sb="4" eb="5">
      <t>トウ</t>
    </rPh>
    <rPh sb="5" eb="7">
      <t>カンゴ</t>
    </rPh>
    <rPh sb="7" eb="9">
      <t>カサン</t>
    </rPh>
    <phoneticPr fontId="1"/>
  </si>
  <si>
    <t>サービス提供体制強化加算Ⅱ</t>
    <rPh sb="4" eb="12">
      <t>テイキョウタイセイキョウカカサン</t>
    </rPh>
    <phoneticPr fontId="1"/>
  </si>
  <si>
    <t>経口維持加算Ⅰ</t>
    <rPh sb="0" eb="2">
      <t>ケイコウ</t>
    </rPh>
    <rPh sb="2" eb="4">
      <t>イジ</t>
    </rPh>
    <rPh sb="4" eb="6">
      <t>カサン</t>
    </rPh>
    <phoneticPr fontId="1"/>
  </si>
  <si>
    <t>合計額の5.2%</t>
    <rPh sb="0" eb="2">
      <t>ゴウケイ</t>
    </rPh>
    <rPh sb="2" eb="3">
      <t>ガク</t>
    </rPh>
    <phoneticPr fontId="1"/>
  </si>
  <si>
    <t>入所者全員への加算</t>
    <rPh sb="0" eb="3">
      <t>ニュウショシャ</t>
    </rPh>
    <rPh sb="3" eb="5">
      <t>ゼンイン</t>
    </rPh>
    <rPh sb="7" eb="9">
      <t>カサン</t>
    </rPh>
    <phoneticPr fontId="1"/>
  </si>
  <si>
    <t>該当者のみの加算</t>
    <rPh sb="0" eb="3">
      <t>ガイトウシャ</t>
    </rPh>
    <rPh sb="6" eb="8">
      <t>カサン</t>
    </rPh>
    <phoneticPr fontId="1"/>
  </si>
  <si>
    <t>備考</t>
    <rPh sb="0" eb="2">
      <t>ビコウ</t>
    </rPh>
    <phoneticPr fontId="1"/>
  </si>
  <si>
    <t>1食あたり、1日あたり18円</t>
    <rPh sb="1" eb="2">
      <t>ショク</t>
    </rPh>
    <rPh sb="7" eb="8">
      <t>ニチ</t>
    </rPh>
    <rPh sb="13" eb="14">
      <t>エン</t>
    </rPh>
    <phoneticPr fontId="1"/>
  </si>
  <si>
    <t>一月あたり</t>
    <rPh sb="0" eb="2">
      <t>ヒトツキ</t>
    </rPh>
    <phoneticPr fontId="1"/>
  </si>
  <si>
    <t>1単位あたり</t>
    <rPh sb="1" eb="3">
      <t>タンイ</t>
    </rPh>
    <phoneticPr fontId="1"/>
  </si>
  <si>
    <t>1日あたり</t>
    <rPh sb="1" eb="2">
      <t>ニチ</t>
    </rPh>
    <phoneticPr fontId="1"/>
  </si>
  <si>
    <t>1日あたり、入所時より30日を限度に算定</t>
    <rPh sb="1" eb="2">
      <t>ニチ</t>
    </rPh>
    <rPh sb="6" eb="8">
      <t>ニュウショ</t>
    </rPh>
    <rPh sb="8" eb="9">
      <t>ジ</t>
    </rPh>
    <rPh sb="13" eb="14">
      <t>ニチ</t>
    </rPh>
    <rPh sb="15" eb="17">
      <t>ゲンド</t>
    </rPh>
    <rPh sb="18" eb="20">
      <t>サンテイ</t>
    </rPh>
    <phoneticPr fontId="1"/>
  </si>
  <si>
    <t>1日あたり</t>
    <phoneticPr fontId="1"/>
  </si>
  <si>
    <t>一月あたり</t>
    <phoneticPr fontId="1"/>
  </si>
  <si>
    <t>一月あたり、毎月変動します</t>
    <rPh sb="6" eb="8">
      <t>マイツキ</t>
    </rPh>
    <rPh sb="8" eb="10">
      <t>ヘンドウ</t>
    </rPh>
    <phoneticPr fontId="1"/>
  </si>
  <si>
    <t>居住費及び食費</t>
    <rPh sb="0" eb="2">
      <t>キョジュウ</t>
    </rPh>
    <rPh sb="2" eb="3">
      <t>ヒ</t>
    </rPh>
    <rPh sb="3" eb="4">
      <t>オヨ</t>
    </rPh>
    <rPh sb="5" eb="7">
      <t>ショクヒ</t>
    </rPh>
    <phoneticPr fontId="1"/>
  </si>
  <si>
    <t>項目</t>
    <rPh sb="0" eb="2">
      <t>コウモク</t>
    </rPh>
    <phoneticPr fontId="1"/>
  </si>
  <si>
    <t>1日</t>
    <rPh sb="1" eb="2">
      <t>ニチ</t>
    </rPh>
    <phoneticPr fontId="1"/>
  </si>
  <si>
    <t>30日</t>
    <rPh sb="2" eb="3">
      <t>ニチ</t>
    </rPh>
    <phoneticPr fontId="1"/>
  </si>
  <si>
    <t>第四段階</t>
    <rPh sb="0" eb="1">
      <t>ダイ</t>
    </rPh>
    <rPh sb="1" eb="4">
      <t>ヨンダンカイ</t>
    </rPh>
    <phoneticPr fontId="1"/>
  </si>
  <si>
    <t>日用品費・保険適用外負担分</t>
    <rPh sb="0" eb="3">
      <t>ニチヨウヒン</t>
    </rPh>
    <rPh sb="3" eb="4">
      <t>ヒ</t>
    </rPh>
    <rPh sb="5" eb="7">
      <t>ホケン</t>
    </rPh>
    <rPh sb="7" eb="9">
      <t>テキヨウ</t>
    </rPh>
    <rPh sb="9" eb="10">
      <t>ガイ</t>
    </rPh>
    <rPh sb="10" eb="12">
      <t>フタン</t>
    </rPh>
    <rPh sb="12" eb="13">
      <t>ブン</t>
    </rPh>
    <phoneticPr fontId="1"/>
  </si>
  <si>
    <t>テレビ視聴料</t>
    <rPh sb="3" eb="5">
      <t>シチョウ</t>
    </rPh>
    <rPh sb="5" eb="6">
      <t>リョウ</t>
    </rPh>
    <phoneticPr fontId="1"/>
  </si>
  <si>
    <t>イヤホン代</t>
    <rPh sb="4" eb="5">
      <t>ダイ</t>
    </rPh>
    <phoneticPr fontId="1"/>
  </si>
  <si>
    <t>理美容代</t>
    <rPh sb="0" eb="1">
      <t>リ</t>
    </rPh>
    <rPh sb="1" eb="3">
      <t>ビヨウ</t>
    </rPh>
    <rPh sb="3" eb="4">
      <t>ダイ</t>
    </rPh>
    <phoneticPr fontId="1"/>
  </si>
  <si>
    <t>マスク代</t>
    <rPh sb="3" eb="4">
      <t>ダイ</t>
    </rPh>
    <phoneticPr fontId="1"/>
  </si>
  <si>
    <t>1枚</t>
    <rPh sb="1" eb="2">
      <t>マイ</t>
    </rPh>
    <phoneticPr fontId="1"/>
  </si>
  <si>
    <t>1箱（50枚）</t>
    <rPh sb="1" eb="2">
      <t>ハコ</t>
    </rPh>
    <rPh sb="5" eb="6">
      <t>マイ</t>
    </rPh>
    <phoneticPr fontId="1"/>
  </si>
  <si>
    <t>1コあたり</t>
    <phoneticPr fontId="1"/>
  </si>
  <si>
    <t>予防接種代</t>
    <rPh sb="0" eb="2">
      <t>ヨボウ</t>
    </rPh>
    <rPh sb="2" eb="4">
      <t>セッシュ</t>
    </rPh>
    <rPh sb="4" eb="5">
      <t>ダイ</t>
    </rPh>
    <phoneticPr fontId="1"/>
  </si>
  <si>
    <t>自己負担</t>
    <rPh sb="0" eb="2">
      <t>ジコ</t>
    </rPh>
    <rPh sb="2" eb="4">
      <t>フタン</t>
    </rPh>
    <phoneticPr fontId="1"/>
  </si>
  <si>
    <t>1割負担</t>
    <rPh sb="1" eb="2">
      <t>ワリ</t>
    </rPh>
    <rPh sb="2" eb="4">
      <t>フタン</t>
    </rPh>
    <phoneticPr fontId="1"/>
  </si>
  <si>
    <t>※該当者のみの加算項目は1ヶ月あたりの基本金額に含まれておりません</t>
    <rPh sb="1" eb="4">
      <t>ガイトウシャ</t>
    </rPh>
    <rPh sb="7" eb="9">
      <t>カサン</t>
    </rPh>
    <rPh sb="9" eb="11">
      <t>コウモク</t>
    </rPh>
    <rPh sb="14" eb="15">
      <t>ゲツ</t>
    </rPh>
    <rPh sb="19" eb="21">
      <t>キホン</t>
    </rPh>
    <rPh sb="21" eb="23">
      <t>キンガク</t>
    </rPh>
    <rPh sb="24" eb="25">
      <t>フク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</si>
</sst>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5" formatCode="&quot;¥&quot;#,##0;&quot;¥&quot;\-#,##0"/>
    <numFmt numFmtId="176" formatCode="&quot;¥&quot;#,##0_);[Red]\(&quot;¥&quot;#,##0\)"/>
    <numFmt numFmtId="177" formatCode="0.0%"/>
  </numFmts>
  <fonts count="2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71">
    <xf numFmtId="0" fontId="0" fillId="0" borderId="0" xfId="0">
      <alignment vertical="center"/>
    </xf>
    <xf numFmtId="0" fontId="0" fillId="0" borderId="2" xfId="0" applyBorder="1">
      <alignment vertical="center"/>
    </xf>
    <xf numFmtId="0" fontId="0" fillId="0" borderId="7" xfId="0" applyBorder="1">
      <alignment vertical="center"/>
    </xf>
    <xf numFmtId="0" fontId="0" fillId="0" borderId="3" xfId="0" applyBorder="1">
      <alignment vertical="center"/>
    </xf>
    <xf numFmtId="0" fontId="0" fillId="0" borderId="8" xfId="0" applyBorder="1">
      <alignment vertical="center"/>
    </xf>
    <xf numFmtId="0" fontId="0" fillId="0" borderId="4" xfId="0" applyBorder="1">
      <alignment vertical="center"/>
    </xf>
    <xf numFmtId="0" fontId="0" fillId="0" borderId="9" xfId="0" applyBorder="1">
      <alignment vertical="center"/>
    </xf>
    <xf numFmtId="5" fontId="0" fillId="0" borderId="3" xfId="0" applyNumberFormat="1" applyBorder="1">
      <alignment vertical="center"/>
    </xf>
    <xf numFmtId="5" fontId="0" fillId="0" borderId="4" xfId="0" applyNumberFormat="1" applyBorder="1">
      <alignment vertical="center"/>
    </xf>
    <xf numFmtId="5" fontId="0" fillId="0" borderId="8" xfId="0" applyNumberFormat="1" applyBorder="1">
      <alignment vertical="center"/>
    </xf>
    <xf numFmtId="5" fontId="0" fillId="0" borderId="9" xfId="0" applyNumberFormat="1" applyBorder="1">
      <alignment vertical="center"/>
    </xf>
    <xf numFmtId="0" fontId="0" fillId="0" borderId="9" xfId="0" applyBorder="1" applyAlignment="1">
      <alignment horizontal="right" vertical="center"/>
    </xf>
    <xf numFmtId="0" fontId="0" fillId="8" borderId="25" xfId="0" applyFill="1" applyBorder="1">
      <alignment vertical="center"/>
    </xf>
    <xf numFmtId="5" fontId="0" fillId="8" borderId="10" xfId="0" applyNumberFormat="1" applyFill="1" applyBorder="1" applyAlignment="1">
      <alignment horizontal="center" vertical="center"/>
    </xf>
    <xf numFmtId="5" fontId="0" fillId="8" borderId="11" xfId="0" applyNumberFormat="1" applyFill="1" applyBorder="1" applyAlignment="1">
      <alignment horizontal="center" vertical="center"/>
    </xf>
    <xf numFmtId="0" fontId="0" fillId="8" borderId="26" xfId="0" applyFill="1" applyBorder="1">
      <alignment vertical="center"/>
    </xf>
    <xf numFmtId="0" fontId="0" fillId="8" borderId="27" xfId="0" applyFill="1" applyBorder="1">
      <alignment vertical="center"/>
    </xf>
    <xf numFmtId="0" fontId="0" fillId="8" borderId="29" xfId="0" applyFill="1" applyBorder="1">
      <alignment vertical="center"/>
    </xf>
    <xf numFmtId="0" fontId="0" fillId="9" borderId="26" xfId="0" applyFill="1" applyBorder="1">
      <alignment vertical="center"/>
    </xf>
    <xf numFmtId="0" fontId="0" fillId="9" borderId="28" xfId="0" applyFill="1" applyBorder="1">
      <alignment vertical="center"/>
    </xf>
    <xf numFmtId="0" fontId="0" fillId="2" borderId="30" xfId="0" applyFill="1" applyBorder="1">
      <alignment vertical="center"/>
    </xf>
    <xf numFmtId="176" fontId="0" fillId="2" borderId="2" xfId="0" applyNumberFormat="1" applyFill="1" applyBorder="1" applyAlignment="1">
      <alignment horizontal="center" vertical="center"/>
    </xf>
    <xf numFmtId="176" fontId="0" fillId="2" borderId="4" xfId="0" applyNumberFormat="1" applyFill="1" applyBorder="1" applyAlignment="1">
      <alignment horizontal="center" vertical="center"/>
    </xf>
    <xf numFmtId="0" fontId="0" fillId="2" borderId="21" xfId="0" applyFill="1" applyBorder="1">
      <alignment vertical="center"/>
    </xf>
    <xf numFmtId="176" fontId="0" fillId="2" borderId="5" xfId="0" applyNumberFormat="1" applyFill="1" applyBorder="1" applyAlignment="1">
      <alignment horizontal="center" vertical="center"/>
    </xf>
    <xf numFmtId="176" fontId="0" fillId="2" borderId="6" xfId="0" applyNumberFormat="1" applyFill="1" applyBorder="1" applyAlignment="1">
      <alignment horizontal="center" vertical="center"/>
    </xf>
    <xf numFmtId="0" fontId="0" fillId="3" borderId="21" xfId="0" applyFill="1" applyBorder="1">
      <alignment vertical="center"/>
    </xf>
    <xf numFmtId="0" fontId="0" fillId="3" borderId="31" xfId="0" applyFill="1" applyBorder="1">
      <alignment vertical="center"/>
    </xf>
    <xf numFmtId="176" fontId="0" fillId="3" borderId="7" xfId="0" applyNumberFormat="1" applyFill="1" applyBorder="1" applyAlignment="1">
      <alignment horizontal="center" vertical="center"/>
    </xf>
    <xf numFmtId="176" fontId="0" fillId="3" borderId="9" xfId="0" applyNumberFormat="1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/>
    </xf>
    <xf numFmtId="0" fontId="0" fillId="9" borderId="32" xfId="0" applyFill="1" applyBorder="1">
      <alignment vertical="center"/>
    </xf>
    <xf numFmtId="5" fontId="0" fillId="9" borderId="12" xfId="0" applyNumberFormat="1" applyFill="1" applyBorder="1">
      <alignment vertical="center"/>
    </xf>
    <xf numFmtId="5" fontId="0" fillId="9" borderId="3" xfId="0" applyNumberFormat="1" applyFill="1" applyBorder="1">
      <alignment vertical="center"/>
    </xf>
    <xf numFmtId="5" fontId="0" fillId="9" borderId="4" xfId="0" applyNumberFormat="1" applyFill="1" applyBorder="1">
      <alignment vertical="center"/>
    </xf>
    <xf numFmtId="0" fontId="0" fillId="9" borderId="34" xfId="0" applyFill="1" applyBorder="1">
      <alignment vertical="center"/>
    </xf>
    <xf numFmtId="5" fontId="0" fillId="9" borderId="13" xfId="0" applyNumberFormat="1" applyFill="1" applyBorder="1">
      <alignment vertical="center"/>
    </xf>
    <xf numFmtId="5" fontId="0" fillId="9" borderId="1" xfId="0" applyNumberFormat="1" applyFill="1" applyBorder="1">
      <alignment vertical="center"/>
    </xf>
    <xf numFmtId="5" fontId="0" fillId="9" borderId="6" xfId="0" applyNumberFormat="1" applyFill="1" applyBorder="1">
      <alignment vertical="center"/>
    </xf>
    <xf numFmtId="0" fontId="0" fillId="9" borderId="33" xfId="0" applyFill="1" applyBorder="1">
      <alignment vertical="center"/>
    </xf>
    <xf numFmtId="5" fontId="0" fillId="9" borderId="14" xfId="0" applyNumberFormat="1" applyFill="1" applyBorder="1">
      <alignment vertical="center"/>
    </xf>
    <xf numFmtId="5" fontId="0" fillId="9" borderId="8" xfId="0" applyNumberFormat="1" applyFill="1" applyBorder="1">
      <alignment vertical="center"/>
    </xf>
    <xf numFmtId="5" fontId="0" fillId="9" borderId="9" xfId="0" applyNumberFormat="1" applyFill="1" applyBorder="1">
      <alignment vertical="center"/>
    </xf>
    <xf numFmtId="0" fontId="0" fillId="8" borderId="34" xfId="0" applyFill="1" applyBorder="1">
      <alignment vertical="center"/>
    </xf>
    <xf numFmtId="5" fontId="0" fillId="8" borderId="13" xfId="0" applyNumberFormat="1" applyFill="1" applyBorder="1">
      <alignment vertical="center"/>
    </xf>
    <xf numFmtId="5" fontId="0" fillId="8" borderId="1" xfId="0" applyNumberFormat="1" applyFill="1" applyBorder="1">
      <alignment vertical="center"/>
    </xf>
    <xf numFmtId="5" fontId="0" fillId="8" borderId="6" xfId="0" applyNumberFormat="1" applyFill="1" applyBorder="1">
      <alignment vertical="center"/>
    </xf>
    <xf numFmtId="0" fontId="0" fillId="8" borderId="32" xfId="0" applyFill="1" applyBorder="1">
      <alignment vertical="center"/>
    </xf>
    <xf numFmtId="5" fontId="0" fillId="8" borderId="12" xfId="0" applyNumberFormat="1" applyFill="1" applyBorder="1">
      <alignment vertical="center"/>
    </xf>
    <xf numFmtId="5" fontId="0" fillId="8" borderId="3" xfId="0" applyNumberFormat="1" applyFill="1" applyBorder="1">
      <alignment vertical="center"/>
    </xf>
    <xf numFmtId="5" fontId="0" fillId="8" borderId="4" xfId="0" applyNumberFormat="1" applyFill="1" applyBorder="1">
      <alignment vertical="center"/>
    </xf>
    <xf numFmtId="0" fontId="0" fillId="8" borderId="33" xfId="0" applyFill="1" applyBorder="1">
      <alignment vertical="center"/>
    </xf>
    <xf numFmtId="5" fontId="0" fillId="8" borderId="14" xfId="0" applyNumberFormat="1" applyFill="1" applyBorder="1">
      <alignment vertical="center"/>
    </xf>
    <xf numFmtId="5" fontId="0" fillId="8" borderId="8" xfId="0" applyNumberFormat="1" applyFill="1" applyBorder="1">
      <alignment vertical="center"/>
    </xf>
    <xf numFmtId="5" fontId="0" fillId="8" borderId="9" xfId="0" applyNumberFormat="1" applyFill="1" applyBorder="1">
      <alignment vertical="center"/>
    </xf>
    <xf numFmtId="5" fontId="0" fillId="10" borderId="1" xfId="0" applyNumberFormat="1" applyFill="1" applyBorder="1">
      <alignment vertical="center"/>
    </xf>
    <xf numFmtId="5" fontId="0" fillId="10" borderId="6" xfId="0" applyNumberFormat="1" applyFill="1" applyBorder="1">
      <alignment vertical="center"/>
    </xf>
    <xf numFmtId="5" fontId="0" fillId="6" borderId="15" xfId="0" applyNumberFormat="1" applyFill="1" applyBorder="1">
      <alignment vertical="center"/>
    </xf>
    <xf numFmtId="5" fontId="0" fillId="6" borderId="16" xfId="0" applyNumberFormat="1" applyFill="1" applyBorder="1">
      <alignment vertical="center"/>
    </xf>
    <xf numFmtId="177" fontId="0" fillId="6" borderId="17" xfId="0" applyNumberFormat="1" applyFill="1" applyBorder="1" applyAlignment="1">
      <alignment horizontal="right" vertical="center"/>
    </xf>
    <xf numFmtId="5" fontId="0" fillId="6" borderId="17" xfId="0" applyNumberFormat="1" applyFill="1" applyBorder="1">
      <alignment vertical="center"/>
    </xf>
    <xf numFmtId="5" fontId="0" fillId="13" borderId="16" xfId="0" applyNumberFormat="1" applyFill="1" applyBorder="1">
      <alignment vertical="center"/>
    </xf>
    <xf numFmtId="5" fontId="0" fillId="13" borderId="15" xfId="0" applyNumberFormat="1" applyFill="1" applyBorder="1">
      <alignment vertical="center"/>
    </xf>
    <xf numFmtId="0" fontId="0" fillId="12" borderId="36" xfId="0" applyFill="1" applyBorder="1" applyAlignment="1">
      <alignment horizontal="center" vertical="center"/>
    </xf>
    <xf numFmtId="0" fontId="0" fillId="7" borderId="34" xfId="0" applyFill="1" applyBorder="1" applyAlignment="1">
      <alignment horizontal="center" vertical="center"/>
    </xf>
    <xf numFmtId="5" fontId="0" fillId="7" borderId="13" xfId="0" applyNumberFormat="1" applyFill="1" applyBorder="1">
      <alignment vertical="center"/>
    </xf>
    <xf numFmtId="5" fontId="0" fillId="7" borderId="1" xfId="0" applyNumberFormat="1" applyFill="1" applyBorder="1">
      <alignment vertical="center"/>
    </xf>
    <xf numFmtId="5" fontId="0" fillId="7" borderId="6" xfId="0" applyNumberFormat="1" applyFill="1" applyBorder="1">
      <alignment vertical="center"/>
    </xf>
    <xf numFmtId="0" fontId="0" fillId="10" borderId="32" xfId="0" applyFill="1" applyBorder="1" applyAlignment="1">
      <alignment horizontal="center" vertical="center"/>
    </xf>
    <xf numFmtId="5" fontId="0" fillId="10" borderId="12" xfId="0" applyNumberFormat="1" applyFill="1" applyBorder="1">
      <alignment vertical="center"/>
    </xf>
    <xf numFmtId="5" fontId="0" fillId="10" borderId="3" xfId="0" applyNumberFormat="1" applyFill="1" applyBorder="1">
      <alignment vertical="center"/>
    </xf>
    <xf numFmtId="5" fontId="0" fillId="10" borderId="4" xfId="0" applyNumberFormat="1" applyFill="1" applyBorder="1">
      <alignment vertical="center"/>
    </xf>
    <xf numFmtId="0" fontId="0" fillId="10" borderId="34" xfId="0" applyFill="1" applyBorder="1" applyAlignment="1">
      <alignment horizontal="center" vertical="center"/>
    </xf>
    <xf numFmtId="5" fontId="0" fillId="10" borderId="13" xfId="0" applyNumberFormat="1" applyFill="1" applyBorder="1">
      <alignment vertical="center"/>
    </xf>
    <xf numFmtId="0" fontId="0" fillId="7" borderId="33" xfId="0" applyFill="1" applyBorder="1" applyAlignment="1">
      <alignment horizontal="center" vertical="center"/>
    </xf>
    <xf numFmtId="5" fontId="0" fillId="7" borderId="14" xfId="0" applyNumberFormat="1" applyFill="1" applyBorder="1">
      <alignment vertical="center"/>
    </xf>
    <xf numFmtId="5" fontId="0" fillId="7" borderId="8" xfId="0" applyNumberFormat="1" applyFill="1" applyBorder="1">
      <alignment vertical="center"/>
    </xf>
    <xf numFmtId="5" fontId="0" fillId="7" borderId="9" xfId="0" applyNumberFormat="1" applyFill="1" applyBorder="1">
      <alignment vertical="center"/>
    </xf>
    <xf numFmtId="0" fontId="0" fillId="12" borderId="20" xfId="0" applyFill="1" applyBorder="1" applyAlignment="1">
      <alignment horizontal="center" vertical="center"/>
    </xf>
    <xf numFmtId="0" fontId="0" fillId="12" borderId="37" xfId="0" applyFill="1" applyBorder="1" applyAlignment="1">
      <alignment horizontal="center" vertical="center"/>
    </xf>
    <xf numFmtId="0" fontId="0" fillId="0" borderId="42" xfId="0" applyBorder="1">
      <alignment vertical="center"/>
    </xf>
    <xf numFmtId="0" fontId="0" fillId="4" borderId="35" xfId="0" applyFill="1" applyBorder="1" applyAlignment="1">
      <alignment horizontal="center" vertical="center" textRotation="255" shrinkToFit="1"/>
    </xf>
    <xf numFmtId="0" fontId="0" fillId="4" borderId="49" xfId="0" applyFill="1" applyBorder="1" applyAlignment="1">
      <alignment horizontal="center" vertical="center" textRotation="255" shrinkToFit="1"/>
    </xf>
    <xf numFmtId="0" fontId="0" fillId="4" borderId="47" xfId="0" applyFill="1" applyBorder="1" applyAlignment="1">
      <alignment horizontal="center" vertical="center" textRotation="255" shrinkToFit="1"/>
    </xf>
    <xf numFmtId="176" fontId="0" fillId="3" borderId="23" xfId="0" applyNumberFormat="1" applyFill="1" applyBorder="1" applyAlignment="1">
      <alignment horizontal="center" vertical="center"/>
    </xf>
    <xf numFmtId="176" fontId="0" fillId="3" borderId="16" xfId="0" applyNumberFormat="1" applyFill="1" applyBorder="1" applyAlignment="1">
      <alignment horizontal="center" vertical="center"/>
    </xf>
    <xf numFmtId="0" fontId="0" fillId="4" borderId="18" xfId="0" applyFill="1" applyBorder="1" applyAlignment="1">
      <alignment horizontal="center" vertical="center" textRotation="255"/>
    </xf>
    <xf numFmtId="0" fontId="0" fillId="4" borderId="19" xfId="0" applyFill="1" applyBorder="1" applyAlignment="1">
      <alignment horizontal="center" vertical="center" textRotation="255"/>
    </xf>
    <xf numFmtId="0" fontId="0" fillId="4" borderId="50" xfId="0" applyFill="1" applyBorder="1" applyAlignment="1">
      <alignment horizontal="center" vertical="center" textRotation="255"/>
    </xf>
    <xf numFmtId="0" fontId="0" fillId="8" borderId="24" xfId="0" applyFill="1" applyBorder="1" applyAlignment="1">
      <alignment horizontal="center" vertical="center"/>
    </xf>
    <xf numFmtId="0" fontId="0" fillId="8" borderId="17" xfId="0" applyFill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0" fillId="9" borderId="15" xfId="0" applyFill="1" applyBorder="1" applyAlignment="1">
      <alignment horizontal="center" vertical="center"/>
    </xf>
    <xf numFmtId="0" fontId="0" fillId="8" borderId="23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9" borderId="16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 textRotation="255" shrinkToFit="1"/>
    </xf>
    <xf numFmtId="0" fontId="0" fillId="5" borderId="19" xfId="0" applyFill="1" applyBorder="1" applyAlignment="1">
      <alignment horizontal="center" vertical="center" textRotation="255" shrinkToFit="1"/>
    </xf>
    <xf numFmtId="0" fontId="0" fillId="5" borderId="50" xfId="0" applyFill="1" applyBorder="1" applyAlignment="1">
      <alignment horizontal="center" vertical="center" textRotation="255" shrinkToFit="1"/>
    </xf>
    <xf numFmtId="5" fontId="0" fillId="8" borderId="23" xfId="0" applyNumberFormat="1" applyFill="1" applyBorder="1" applyAlignment="1">
      <alignment horizontal="center" vertical="center"/>
    </xf>
    <xf numFmtId="5" fontId="0" fillId="8" borderId="16" xfId="0" applyNumberFormat="1" applyFill="1" applyBorder="1" applyAlignment="1">
      <alignment horizontal="center" vertical="center"/>
    </xf>
    <xf numFmtId="5" fontId="0" fillId="9" borderId="23" xfId="0" applyNumberFormat="1" applyFill="1" applyBorder="1" applyAlignment="1">
      <alignment horizontal="center" vertical="center"/>
    </xf>
    <xf numFmtId="5" fontId="0" fillId="9" borderId="16" xfId="0" applyNumberFormat="1" applyFill="1" applyBorder="1" applyAlignment="1">
      <alignment horizontal="center" vertical="center"/>
    </xf>
    <xf numFmtId="0" fontId="0" fillId="5" borderId="22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5" borderId="43" xfId="0" applyFill="1" applyBorder="1" applyAlignment="1">
      <alignment horizontal="center" vertical="center"/>
    </xf>
    <xf numFmtId="0" fontId="0" fillId="5" borderId="44" xfId="0" applyFill="1" applyBorder="1" applyAlignment="1">
      <alignment horizontal="center" vertical="center"/>
    </xf>
    <xf numFmtId="0" fontId="0" fillId="5" borderId="45" xfId="0" applyFill="1" applyBorder="1" applyAlignment="1">
      <alignment horizontal="center" vertical="center"/>
    </xf>
    <xf numFmtId="0" fontId="0" fillId="5" borderId="18" xfId="0" applyFill="1" applyBorder="1" applyAlignment="1">
      <alignment horizontal="center" vertical="center" textRotation="255"/>
    </xf>
    <xf numFmtId="0" fontId="0" fillId="5" borderId="19" xfId="0" applyFill="1" applyBorder="1" applyAlignment="1">
      <alignment horizontal="center" vertical="center" textRotation="255"/>
    </xf>
    <xf numFmtId="0" fontId="0" fillId="5" borderId="50" xfId="0" applyFill="1" applyBorder="1" applyAlignment="1">
      <alignment horizontal="center" vertical="center" textRotation="255"/>
    </xf>
    <xf numFmtId="0" fontId="0" fillId="10" borderId="3" xfId="0" applyFill="1" applyBorder="1" applyAlignment="1">
      <alignment horizontal="center" vertical="center"/>
    </xf>
    <xf numFmtId="0" fontId="0" fillId="10" borderId="32" xfId="0" applyFill="1" applyBorder="1" applyAlignment="1">
      <alignment horizontal="center" vertical="center"/>
    </xf>
    <xf numFmtId="0" fontId="0" fillId="7" borderId="8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0" fontId="0" fillId="12" borderId="2" xfId="0" applyFill="1" applyBorder="1" applyAlignment="1">
      <alignment horizontal="center" vertical="center"/>
    </xf>
    <xf numFmtId="0" fontId="0" fillId="12" borderId="7" xfId="0" applyFill="1" applyBorder="1" applyAlignment="1">
      <alignment horizontal="center" vertical="center"/>
    </xf>
    <xf numFmtId="0" fontId="0" fillId="12" borderId="35" xfId="0" applyFill="1" applyBorder="1" applyAlignment="1">
      <alignment horizontal="center" vertical="center"/>
    </xf>
    <xf numFmtId="0" fontId="0" fillId="12" borderId="36" xfId="0" applyFill="1" applyBorder="1" applyAlignment="1">
      <alignment horizontal="center" vertical="center"/>
    </xf>
    <xf numFmtId="0" fontId="0" fillId="12" borderId="38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4" xfId="0" applyFill="1" applyBorder="1" applyAlignment="1">
      <alignment horizontal="left" vertical="center"/>
    </xf>
    <xf numFmtId="0" fontId="0" fillId="6" borderId="9" xfId="0" applyFill="1" applyBorder="1" applyAlignment="1">
      <alignment horizontal="left" vertical="center"/>
    </xf>
    <xf numFmtId="0" fontId="0" fillId="11" borderId="39" xfId="0" applyFill="1" applyBorder="1" applyAlignment="1">
      <alignment horizontal="center" vertical="center"/>
    </xf>
    <xf numFmtId="0" fontId="0" fillId="11" borderId="40" xfId="0" applyFill="1" applyBorder="1" applyAlignment="1">
      <alignment horizontal="center" vertical="center"/>
    </xf>
    <xf numFmtId="0" fontId="0" fillId="11" borderId="41" xfId="0" applyFill="1" applyBorder="1" applyAlignment="1">
      <alignment horizontal="center" vertical="center"/>
    </xf>
    <xf numFmtId="0" fontId="0" fillId="12" borderId="3" xfId="0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/>
    </xf>
    <xf numFmtId="0" fontId="0" fillId="12" borderId="8" xfId="0" applyFill="1" applyBorder="1" applyAlignment="1">
      <alignment horizontal="center" vertical="center"/>
    </xf>
    <xf numFmtId="0" fontId="0" fillId="12" borderId="5" xfId="0" applyFill="1" applyBorder="1" applyAlignment="1">
      <alignment horizontal="center" vertical="center"/>
    </xf>
    <xf numFmtId="0" fontId="0" fillId="6" borderId="13" xfId="0" applyFill="1" applyBorder="1" applyAlignment="1">
      <alignment horizontal="left" vertical="center"/>
    </xf>
    <xf numFmtId="0" fontId="0" fillId="6" borderId="6" xfId="0" applyFill="1" applyBorder="1" applyAlignment="1">
      <alignment horizontal="left" vertical="center"/>
    </xf>
    <xf numFmtId="0" fontId="0" fillId="13" borderId="13" xfId="0" applyFill="1" applyBorder="1" applyAlignment="1">
      <alignment horizontal="left" vertical="center"/>
    </xf>
    <xf numFmtId="0" fontId="0" fillId="13" borderId="6" xfId="0" applyFill="1" applyBorder="1" applyAlignment="1">
      <alignment horizontal="left" vertical="center"/>
    </xf>
    <xf numFmtId="0" fontId="0" fillId="13" borderId="12" xfId="0" applyFill="1" applyBorder="1" applyAlignment="1">
      <alignment horizontal="left" vertical="center"/>
    </xf>
    <xf numFmtId="0" fontId="0" fillId="13" borderId="4" xfId="0" applyFill="1" applyBorder="1" applyAlignment="1">
      <alignment horizontal="left" vertical="center"/>
    </xf>
    <xf numFmtId="0" fontId="0" fillId="11" borderId="2" xfId="0" applyFill="1" applyBorder="1" applyAlignment="1">
      <alignment horizontal="center" vertical="center"/>
    </xf>
    <xf numFmtId="0" fontId="0" fillId="11" borderId="5" xfId="0" applyFill="1" applyBorder="1" applyAlignment="1">
      <alignment horizontal="center" vertical="center"/>
    </xf>
    <xf numFmtId="0" fontId="0" fillId="11" borderId="7" xfId="0" applyFill="1" applyBorder="1" applyAlignment="1">
      <alignment horizontal="center" vertical="center"/>
    </xf>
    <xf numFmtId="0" fontId="0" fillId="6" borderId="12" xfId="0" applyFill="1" applyBorder="1" applyAlignment="1">
      <alignment horizontal="left" vertical="center" shrinkToFit="1"/>
    </xf>
    <xf numFmtId="0" fontId="0" fillId="6" borderId="4" xfId="0" applyFill="1" applyBorder="1" applyAlignment="1">
      <alignment horizontal="left" vertical="center" shrinkToFit="1"/>
    </xf>
    <xf numFmtId="0" fontId="0" fillId="13" borderId="1" xfId="0" applyFill="1" applyBorder="1" applyAlignment="1">
      <alignment horizontal="left" vertical="center" shrinkToFit="1"/>
    </xf>
    <xf numFmtId="0" fontId="0" fillId="13" borderId="34" xfId="0" applyFill="1" applyBorder="1" applyAlignment="1">
      <alignment horizontal="left" vertical="center" shrinkToFit="1"/>
    </xf>
    <xf numFmtId="0" fontId="0" fillId="6" borderId="1" xfId="0" applyFill="1" applyBorder="1" applyAlignment="1">
      <alignment horizontal="left" vertical="center" shrinkToFit="1"/>
    </xf>
    <xf numFmtId="0" fontId="0" fillId="6" borderId="34" xfId="0" applyFill="1" applyBorder="1" applyAlignment="1">
      <alignment horizontal="left" vertical="center" shrinkToFit="1"/>
    </xf>
    <xf numFmtId="0" fontId="0" fillId="6" borderId="3" xfId="0" applyFill="1" applyBorder="1" applyAlignment="1">
      <alignment horizontal="left" vertical="center" shrinkToFit="1"/>
    </xf>
    <xf numFmtId="0" fontId="0" fillId="6" borderId="32" xfId="0" applyFill="1" applyBorder="1" applyAlignment="1">
      <alignment horizontal="left" vertical="center" shrinkToFit="1"/>
    </xf>
    <xf numFmtId="0" fontId="0" fillId="6" borderId="8" xfId="0" applyFill="1" applyBorder="1" applyAlignment="1">
      <alignment horizontal="left" vertical="center" shrinkToFit="1"/>
    </xf>
    <xf numFmtId="0" fontId="0" fillId="6" borderId="33" xfId="0" applyFill="1" applyBorder="1" applyAlignment="1">
      <alignment horizontal="left" vertical="center" shrinkToFit="1"/>
    </xf>
    <xf numFmtId="0" fontId="0" fillId="6" borderId="1" xfId="0" applyFill="1" applyBorder="1" applyAlignment="1">
      <alignment horizontal="left" vertical="center"/>
    </xf>
    <xf numFmtId="0" fontId="0" fillId="6" borderId="34" xfId="0" applyFill="1" applyBorder="1" applyAlignment="1">
      <alignment horizontal="left" vertical="center"/>
    </xf>
    <xf numFmtId="0" fontId="0" fillId="13" borderId="3" xfId="0" applyFill="1" applyBorder="1" applyAlignment="1">
      <alignment horizontal="left" vertical="center"/>
    </xf>
    <xf numFmtId="0" fontId="0" fillId="13" borderId="32" xfId="0" applyFill="1" applyBorder="1" applyAlignment="1">
      <alignment horizontal="left" vertical="center"/>
    </xf>
    <xf numFmtId="0" fontId="0" fillId="6" borderId="8" xfId="0" applyFill="1" applyBorder="1" applyAlignment="1">
      <alignment horizontal="left" vertical="center"/>
    </xf>
    <xf numFmtId="0" fontId="0" fillId="6" borderId="33" xfId="0" applyFill="1" applyBorder="1" applyAlignment="1">
      <alignment horizontal="left" vertical="center"/>
    </xf>
    <xf numFmtId="0" fontId="0" fillId="13" borderId="1" xfId="0" applyFill="1" applyBorder="1" applyAlignment="1">
      <alignment horizontal="left" vertical="center"/>
    </xf>
    <xf numFmtId="0" fontId="0" fillId="13" borderId="34" xfId="0" applyFill="1" applyBorder="1" applyAlignment="1">
      <alignment horizontal="left" vertical="center"/>
    </xf>
    <xf numFmtId="0" fontId="0" fillId="5" borderId="35" xfId="0" applyFill="1" applyBorder="1" applyAlignment="1">
      <alignment horizontal="center" vertical="center"/>
    </xf>
    <xf numFmtId="0" fontId="0" fillId="5" borderId="49" xfId="0" applyFill="1" applyBorder="1" applyAlignment="1">
      <alignment horizontal="center" vertical="center"/>
    </xf>
    <xf numFmtId="0" fontId="0" fillId="5" borderId="47" xfId="0" applyFill="1" applyBorder="1" applyAlignment="1">
      <alignment horizontal="center" vertical="center"/>
    </xf>
    <xf numFmtId="0" fontId="0" fillId="5" borderId="48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30" xfId="0" applyFill="1" applyBorder="1" applyAlignment="1">
      <alignment horizontal="center" vertical="center"/>
    </xf>
    <xf numFmtId="0" fontId="0" fillId="5" borderId="38" xfId="0" applyFill="1" applyBorder="1" applyAlignment="1">
      <alignment horizontal="center" vertical="center"/>
    </xf>
    <xf numFmtId="0" fontId="0" fillId="5" borderId="46" xfId="0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33F57-887B-4462-B1F9-1EC3CE0A3732}">
  <dimension ref="A1:M38"/>
  <sheetViews>
    <sheetView workbookViewId="0">
      <selection activeCell="C25" sqref="C25"/>
    </sheetView>
  </sheetViews>
  <sheetFormatPr baseColWidth="10" defaultColWidth="8.83203125" defaultRowHeight="18"/>
  <cols>
    <col min="1" max="2" width="3.6640625" customWidth="1"/>
    <col min="3" max="3" width="31.6640625" customWidth="1"/>
    <col min="4" max="4" width="17.1640625" customWidth="1"/>
    <col min="5" max="5" width="13" customWidth="1"/>
    <col min="6" max="6" width="17.1640625" customWidth="1"/>
    <col min="7" max="7" width="13" customWidth="1"/>
    <col min="8" max="8" width="17.1640625" customWidth="1"/>
    <col min="9" max="9" width="13" customWidth="1"/>
    <col min="10" max="10" width="17.1640625" customWidth="1"/>
    <col min="11" max="11" width="13" customWidth="1"/>
    <col min="12" max="12" width="17.1640625" customWidth="1"/>
    <col min="13" max="13" width="13" customWidth="1"/>
  </cols>
  <sheetData>
    <row r="1" spans="1:13">
      <c r="A1" s="109" t="s">
        <v>82</v>
      </c>
      <c r="B1" s="109"/>
      <c r="C1" s="110"/>
      <c r="D1" s="107" t="s">
        <v>2</v>
      </c>
      <c r="E1" s="108"/>
      <c r="F1" s="107" t="s">
        <v>3</v>
      </c>
      <c r="G1" s="108"/>
      <c r="H1" s="107" t="s">
        <v>4</v>
      </c>
      <c r="I1" s="108"/>
      <c r="J1" s="107" t="s">
        <v>5</v>
      </c>
      <c r="K1" s="108"/>
      <c r="L1" s="107" t="s">
        <v>6</v>
      </c>
      <c r="M1" s="108"/>
    </row>
    <row r="2" spans="1:13" ht="19" thickBot="1">
      <c r="A2" s="111"/>
      <c r="B2" s="111"/>
      <c r="C2" s="112"/>
      <c r="D2" s="30" t="s">
        <v>8</v>
      </c>
      <c r="E2" s="31" t="s">
        <v>9</v>
      </c>
      <c r="F2" s="30" t="s">
        <v>8</v>
      </c>
      <c r="G2" s="31" t="s">
        <v>9</v>
      </c>
      <c r="H2" s="30" t="s">
        <v>8</v>
      </c>
      <c r="I2" s="31" t="s">
        <v>9</v>
      </c>
      <c r="J2" s="30" t="s">
        <v>8</v>
      </c>
      <c r="K2" s="31" t="s">
        <v>9</v>
      </c>
      <c r="L2" s="30" t="s">
        <v>8</v>
      </c>
      <c r="M2" s="31" t="s">
        <v>9</v>
      </c>
    </row>
    <row r="3" spans="1:13">
      <c r="A3" s="113" t="s">
        <v>30</v>
      </c>
      <c r="B3" s="100" t="s">
        <v>31</v>
      </c>
      <c r="C3" s="12" t="s">
        <v>7</v>
      </c>
      <c r="D3" s="13">
        <v>721</v>
      </c>
      <c r="E3" s="14">
        <v>833</v>
      </c>
      <c r="F3" s="13">
        <v>832</v>
      </c>
      <c r="G3" s="14">
        <v>943</v>
      </c>
      <c r="H3" s="13">
        <v>1070</v>
      </c>
      <c r="I3" s="14">
        <v>1182</v>
      </c>
      <c r="J3" s="13">
        <v>1172</v>
      </c>
      <c r="K3" s="14">
        <v>1283</v>
      </c>
      <c r="L3" s="13">
        <v>1263</v>
      </c>
      <c r="M3" s="14">
        <v>1375</v>
      </c>
    </row>
    <row r="4" spans="1:13">
      <c r="A4" s="114"/>
      <c r="B4" s="101"/>
      <c r="C4" s="18" t="s">
        <v>10</v>
      </c>
      <c r="D4" s="105">
        <v>14</v>
      </c>
      <c r="E4" s="106"/>
      <c r="F4" s="105">
        <v>14</v>
      </c>
      <c r="G4" s="106"/>
      <c r="H4" s="105">
        <v>14</v>
      </c>
      <c r="I4" s="106"/>
      <c r="J4" s="105">
        <v>14</v>
      </c>
      <c r="K4" s="106"/>
      <c r="L4" s="105">
        <v>14</v>
      </c>
      <c r="M4" s="106"/>
    </row>
    <row r="5" spans="1:13">
      <c r="A5" s="114"/>
      <c r="B5" s="101"/>
      <c r="C5" s="15" t="s">
        <v>11</v>
      </c>
      <c r="D5" s="103">
        <v>18</v>
      </c>
      <c r="E5" s="104"/>
      <c r="F5" s="103">
        <v>18</v>
      </c>
      <c r="G5" s="104"/>
      <c r="H5" s="103">
        <v>18</v>
      </c>
      <c r="I5" s="104"/>
      <c r="J5" s="103">
        <v>18</v>
      </c>
      <c r="K5" s="104"/>
      <c r="L5" s="103">
        <v>18</v>
      </c>
      <c r="M5" s="104"/>
    </row>
    <row r="6" spans="1:13">
      <c r="A6" s="114"/>
      <c r="B6" s="101"/>
      <c r="C6" s="18" t="s">
        <v>12</v>
      </c>
      <c r="D6" s="105">
        <v>-25</v>
      </c>
      <c r="E6" s="106"/>
      <c r="F6" s="105">
        <v>-25</v>
      </c>
      <c r="G6" s="106"/>
      <c r="H6" s="105">
        <v>-25</v>
      </c>
      <c r="I6" s="106"/>
      <c r="J6" s="105">
        <v>-25</v>
      </c>
      <c r="K6" s="106"/>
      <c r="L6" s="105">
        <v>-25</v>
      </c>
      <c r="M6" s="106"/>
    </row>
    <row r="7" spans="1:13">
      <c r="A7" s="114"/>
      <c r="B7" s="101"/>
      <c r="C7" s="15" t="s">
        <v>13</v>
      </c>
      <c r="D7" s="103">
        <v>10</v>
      </c>
      <c r="E7" s="104"/>
      <c r="F7" s="103">
        <v>10</v>
      </c>
      <c r="G7" s="104"/>
      <c r="H7" s="103">
        <v>10</v>
      </c>
      <c r="I7" s="104"/>
      <c r="J7" s="103">
        <v>10</v>
      </c>
      <c r="K7" s="104"/>
      <c r="L7" s="103">
        <v>10</v>
      </c>
      <c r="M7" s="104"/>
    </row>
    <row r="8" spans="1:13">
      <c r="A8" s="114"/>
      <c r="B8" s="101"/>
      <c r="C8" s="18" t="s">
        <v>14</v>
      </c>
      <c r="D8" s="105">
        <v>10</v>
      </c>
      <c r="E8" s="106"/>
      <c r="F8" s="105">
        <v>10</v>
      </c>
      <c r="G8" s="106"/>
      <c r="H8" s="105">
        <v>10</v>
      </c>
      <c r="I8" s="106"/>
      <c r="J8" s="105">
        <v>10</v>
      </c>
      <c r="K8" s="106"/>
      <c r="L8" s="105">
        <v>10</v>
      </c>
      <c r="M8" s="106"/>
    </row>
    <row r="9" spans="1:13">
      <c r="A9" s="114"/>
      <c r="B9" s="101"/>
      <c r="C9" s="15" t="s">
        <v>15</v>
      </c>
      <c r="D9" s="103">
        <v>5</v>
      </c>
      <c r="E9" s="104"/>
      <c r="F9" s="103">
        <v>5</v>
      </c>
      <c r="G9" s="104"/>
      <c r="H9" s="103">
        <v>5</v>
      </c>
      <c r="I9" s="104"/>
      <c r="J9" s="103">
        <v>5</v>
      </c>
      <c r="K9" s="104"/>
      <c r="L9" s="103">
        <v>5</v>
      </c>
      <c r="M9" s="104"/>
    </row>
    <row r="10" spans="1:13">
      <c r="A10" s="114"/>
      <c r="B10" s="101"/>
      <c r="C10" s="18" t="s">
        <v>16</v>
      </c>
      <c r="D10" s="105">
        <v>100</v>
      </c>
      <c r="E10" s="106"/>
      <c r="F10" s="105">
        <v>100</v>
      </c>
      <c r="G10" s="106"/>
      <c r="H10" s="105">
        <v>100</v>
      </c>
      <c r="I10" s="106"/>
      <c r="J10" s="105">
        <v>100</v>
      </c>
      <c r="K10" s="106"/>
      <c r="L10" s="105">
        <v>100</v>
      </c>
      <c r="M10" s="106"/>
    </row>
    <row r="11" spans="1:13">
      <c r="A11" s="114"/>
      <c r="B11" s="101"/>
      <c r="C11" s="15" t="s">
        <v>17</v>
      </c>
      <c r="D11" s="103">
        <v>6</v>
      </c>
      <c r="E11" s="104"/>
      <c r="F11" s="103">
        <v>6</v>
      </c>
      <c r="G11" s="104"/>
      <c r="H11" s="103">
        <v>6</v>
      </c>
      <c r="I11" s="104"/>
      <c r="J11" s="103">
        <v>6</v>
      </c>
      <c r="K11" s="104"/>
      <c r="L11" s="103">
        <v>6</v>
      </c>
      <c r="M11" s="104"/>
    </row>
    <row r="12" spans="1:13">
      <c r="A12" s="114"/>
      <c r="B12" s="101"/>
      <c r="C12" s="18" t="s">
        <v>18</v>
      </c>
      <c r="D12" s="105">
        <v>6</v>
      </c>
      <c r="E12" s="106"/>
      <c r="F12" s="105">
        <v>6</v>
      </c>
      <c r="G12" s="106"/>
      <c r="H12" s="105">
        <v>6</v>
      </c>
      <c r="I12" s="106"/>
      <c r="J12" s="105">
        <v>6</v>
      </c>
      <c r="K12" s="106"/>
      <c r="L12" s="105">
        <v>6</v>
      </c>
      <c r="M12" s="106"/>
    </row>
    <row r="13" spans="1:13" ht="19" thickBot="1">
      <c r="A13" s="114"/>
      <c r="B13" s="102"/>
      <c r="C13" s="16" t="s">
        <v>19</v>
      </c>
      <c r="D13" s="92" t="s">
        <v>20</v>
      </c>
      <c r="E13" s="93"/>
      <c r="F13" s="92" t="s">
        <v>20</v>
      </c>
      <c r="G13" s="93"/>
      <c r="H13" s="92" t="s">
        <v>20</v>
      </c>
      <c r="I13" s="93"/>
      <c r="J13" s="92" t="s">
        <v>20</v>
      </c>
      <c r="K13" s="93"/>
      <c r="L13" s="92" t="s">
        <v>20</v>
      </c>
      <c r="M13" s="93"/>
    </row>
    <row r="14" spans="1:13">
      <c r="A14" s="114"/>
      <c r="B14" s="100" t="s">
        <v>29</v>
      </c>
      <c r="C14" s="19" t="s">
        <v>21</v>
      </c>
      <c r="D14" s="94" t="s">
        <v>22</v>
      </c>
      <c r="E14" s="95"/>
      <c r="F14" s="94" t="s">
        <v>22</v>
      </c>
      <c r="G14" s="95"/>
      <c r="H14" s="94" t="s">
        <v>22</v>
      </c>
      <c r="I14" s="95"/>
      <c r="J14" s="94" t="s">
        <v>22</v>
      </c>
      <c r="K14" s="95"/>
      <c r="L14" s="94" t="s">
        <v>22</v>
      </c>
      <c r="M14" s="95"/>
    </row>
    <row r="15" spans="1:13">
      <c r="A15" s="114"/>
      <c r="B15" s="101"/>
      <c r="C15" s="15" t="s">
        <v>23</v>
      </c>
      <c r="D15" s="96" t="s">
        <v>24</v>
      </c>
      <c r="E15" s="97"/>
      <c r="F15" s="96" t="s">
        <v>24</v>
      </c>
      <c r="G15" s="97"/>
      <c r="H15" s="96" t="s">
        <v>24</v>
      </c>
      <c r="I15" s="97"/>
      <c r="J15" s="96" t="s">
        <v>24</v>
      </c>
      <c r="K15" s="97"/>
      <c r="L15" s="96" t="s">
        <v>24</v>
      </c>
      <c r="M15" s="97"/>
    </row>
    <row r="16" spans="1:13">
      <c r="A16" s="114"/>
      <c r="B16" s="101"/>
      <c r="C16" s="18" t="s">
        <v>25</v>
      </c>
      <c r="D16" s="98" t="s">
        <v>26</v>
      </c>
      <c r="E16" s="99"/>
      <c r="F16" s="98" t="s">
        <v>26</v>
      </c>
      <c r="G16" s="99"/>
      <c r="H16" s="98" t="s">
        <v>26</v>
      </c>
      <c r="I16" s="99"/>
      <c r="J16" s="98" t="s">
        <v>26</v>
      </c>
      <c r="K16" s="99"/>
      <c r="L16" s="98" t="s">
        <v>26</v>
      </c>
      <c r="M16" s="99"/>
    </row>
    <row r="17" spans="1:13" ht="19" thickBot="1">
      <c r="A17" s="115"/>
      <c r="B17" s="102"/>
      <c r="C17" s="17" t="s">
        <v>27</v>
      </c>
      <c r="D17" s="92" t="s">
        <v>28</v>
      </c>
      <c r="E17" s="93"/>
      <c r="F17" s="92" t="s">
        <v>28</v>
      </c>
      <c r="G17" s="93"/>
      <c r="H17" s="92" t="s">
        <v>28</v>
      </c>
      <c r="I17" s="93"/>
      <c r="J17" s="92" t="s">
        <v>28</v>
      </c>
      <c r="K17" s="93"/>
      <c r="L17" s="92" t="s">
        <v>28</v>
      </c>
      <c r="M17" s="93"/>
    </row>
    <row r="18" spans="1:13">
      <c r="A18" s="89" t="s">
        <v>41</v>
      </c>
      <c r="B18" s="84" t="s">
        <v>36</v>
      </c>
      <c r="C18" s="20" t="s">
        <v>32</v>
      </c>
      <c r="D18" s="21">
        <v>550</v>
      </c>
      <c r="E18" s="22">
        <v>0</v>
      </c>
      <c r="F18" s="21">
        <v>550</v>
      </c>
      <c r="G18" s="22">
        <v>0</v>
      </c>
      <c r="H18" s="21">
        <v>550</v>
      </c>
      <c r="I18" s="22">
        <v>0</v>
      </c>
      <c r="J18" s="21">
        <v>550</v>
      </c>
      <c r="K18" s="22">
        <v>0</v>
      </c>
      <c r="L18" s="21">
        <v>550</v>
      </c>
      <c r="M18" s="22">
        <v>0</v>
      </c>
    </row>
    <row r="19" spans="1:13">
      <c r="A19" s="90"/>
      <c r="B19" s="85"/>
      <c r="C19" s="26" t="s">
        <v>33</v>
      </c>
      <c r="D19" s="87">
        <v>300</v>
      </c>
      <c r="E19" s="88"/>
      <c r="F19" s="87">
        <v>300</v>
      </c>
      <c r="G19" s="88"/>
      <c r="H19" s="87">
        <v>300</v>
      </c>
      <c r="I19" s="88"/>
      <c r="J19" s="87">
        <v>300</v>
      </c>
      <c r="K19" s="88"/>
      <c r="L19" s="87">
        <v>300</v>
      </c>
      <c r="M19" s="88"/>
    </row>
    <row r="20" spans="1:13">
      <c r="A20" s="90"/>
      <c r="B20" s="85"/>
      <c r="C20" s="23" t="s">
        <v>34</v>
      </c>
      <c r="D20" s="24">
        <f>D3+SUM(D4:E12)+D18+D19</f>
        <v>1715</v>
      </c>
      <c r="E20" s="25">
        <f>E3+SUM(D4:E12)+E18+D19</f>
        <v>1277</v>
      </c>
      <c r="F20" s="24">
        <f>F3+SUM(F4:G12)+F18+F19</f>
        <v>1826</v>
      </c>
      <c r="G20" s="25">
        <f>G3+SUM(F4:G12)+G18+F19</f>
        <v>1387</v>
      </c>
      <c r="H20" s="24">
        <f>H3+SUM(H4:I12)+H18+H19</f>
        <v>2064</v>
      </c>
      <c r="I20" s="25">
        <f>I3+SUM(H4:I12)+I18+H19</f>
        <v>1626</v>
      </c>
      <c r="J20" s="24">
        <f>J3+SUM(J4:K12)+J18+J19</f>
        <v>2166</v>
      </c>
      <c r="K20" s="25">
        <f>K3+SUM(J4:K12)+K18+J19</f>
        <v>1727</v>
      </c>
      <c r="L20" s="24">
        <f>L3+SUM(L4:M12)+L18+L19</f>
        <v>2257</v>
      </c>
      <c r="M20" s="25">
        <f>M3+SUM(L4:M12)+M18+L19</f>
        <v>1819</v>
      </c>
    </row>
    <row r="21" spans="1:13" ht="19" thickBot="1">
      <c r="A21" s="90"/>
      <c r="B21" s="86"/>
      <c r="C21" s="27" t="s">
        <v>35</v>
      </c>
      <c r="D21" s="28">
        <f t="shared" ref="D21:M21" si="0">D20*30</f>
        <v>51450</v>
      </c>
      <c r="E21" s="29">
        <f t="shared" si="0"/>
        <v>38310</v>
      </c>
      <c r="F21" s="28">
        <f t="shared" si="0"/>
        <v>54780</v>
      </c>
      <c r="G21" s="29">
        <f t="shared" si="0"/>
        <v>41610</v>
      </c>
      <c r="H21" s="28">
        <f t="shared" si="0"/>
        <v>61920</v>
      </c>
      <c r="I21" s="29">
        <f t="shared" si="0"/>
        <v>48780</v>
      </c>
      <c r="J21" s="28">
        <f t="shared" si="0"/>
        <v>64980</v>
      </c>
      <c r="K21" s="29">
        <f t="shared" si="0"/>
        <v>51810</v>
      </c>
      <c r="L21" s="28">
        <f t="shared" si="0"/>
        <v>67710</v>
      </c>
      <c r="M21" s="29">
        <f t="shared" si="0"/>
        <v>54570</v>
      </c>
    </row>
    <row r="22" spans="1:13">
      <c r="A22" s="90"/>
      <c r="B22" s="84" t="s">
        <v>37</v>
      </c>
      <c r="C22" s="20" t="s">
        <v>32</v>
      </c>
      <c r="D22" s="21">
        <v>550</v>
      </c>
      <c r="E22" s="22">
        <v>430</v>
      </c>
      <c r="F22" s="21">
        <v>550</v>
      </c>
      <c r="G22" s="22">
        <v>430</v>
      </c>
      <c r="H22" s="21">
        <v>550</v>
      </c>
      <c r="I22" s="22">
        <v>430</v>
      </c>
      <c r="J22" s="21">
        <v>550</v>
      </c>
      <c r="K22" s="22">
        <v>430</v>
      </c>
      <c r="L22" s="21">
        <v>550</v>
      </c>
      <c r="M22" s="22">
        <v>430</v>
      </c>
    </row>
    <row r="23" spans="1:13">
      <c r="A23" s="90"/>
      <c r="B23" s="85"/>
      <c r="C23" s="26" t="s">
        <v>33</v>
      </c>
      <c r="D23" s="87">
        <v>390</v>
      </c>
      <c r="E23" s="88"/>
      <c r="F23" s="87">
        <v>390</v>
      </c>
      <c r="G23" s="88"/>
      <c r="H23" s="87">
        <v>390</v>
      </c>
      <c r="I23" s="88"/>
      <c r="J23" s="87">
        <v>390</v>
      </c>
      <c r="K23" s="88"/>
      <c r="L23" s="87">
        <v>390</v>
      </c>
      <c r="M23" s="88"/>
    </row>
    <row r="24" spans="1:13">
      <c r="A24" s="90"/>
      <c r="B24" s="85"/>
      <c r="C24" s="23" t="s">
        <v>34</v>
      </c>
      <c r="D24" s="24">
        <f>D3+SUM(D4:E12)+D22+D23</f>
        <v>1805</v>
      </c>
      <c r="E24" s="25">
        <f>E3+SUM(D4:E12)+E22+D23</f>
        <v>1797</v>
      </c>
      <c r="F24" s="24">
        <f>F3+SUM(F4:G12)+F22+F23</f>
        <v>1916</v>
      </c>
      <c r="G24" s="25">
        <f>G3+SUM(F4:G12)+G22+F23</f>
        <v>1907</v>
      </c>
      <c r="H24" s="24">
        <f>H3+SUM(H4:I12)+H22+H23</f>
        <v>2154</v>
      </c>
      <c r="I24" s="25">
        <f>I3+SUM(H4:I12)+I22+H23</f>
        <v>2146</v>
      </c>
      <c r="J24" s="24">
        <f>J3+SUM(J4:K12)+J22+J23</f>
        <v>2256</v>
      </c>
      <c r="K24" s="25">
        <f>K3+SUM(J4:K12)+K22+J23</f>
        <v>2247</v>
      </c>
      <c r="L24" s="24">
        <f>L3+SUM(L4:M12)+L22+L23</f>
        <v>2347</v>
      </c>
      <c r="M24" s="25">
        <f>M3+SUM(L4:M12)+M22+L23</f>
        <v>2339</v>
      </c>
    </row>
    <row r="25" spans="1:13" ht="19" thickBot="1">
      <c r="A25" s="90"/>
      <c r="B25" s="86"/>
      <c r="C25" s="27" t="s">
        <v>35</v>
      </c>
      <c r="D25" s="28">
        <f t="shared" ref="D25:M25" si="1">D24*30</f>
        <v>54150</v>
      </c>
      <c r="E25" s="29">
        <f t="shared" si="1"/>
        <v>53910</v>
      </c>
      <c r="F25" s="28">
        <f t="shared" si="1"/>
        <v>57480</v>
      </c>
      <c r="G25" s="29">
        <f t="shared" si="1"/>
        <v>57210</v>
      </c>
      <c r="H25" s="28">
        <f t="shared" si="1"/>
        <v>64620</v>
      </c>
      <c r="I25" s="29">
        <f t="shared" si="1"/>
        <v>64380</v>
      </c>
      <c r="J25" s="28">
        <f t="shared" si="1"/>
        <v>67680</v>
      </c>
      <c r="K25" s="29">
        <f t="shared" si="1"/>
        <v>67410</v>
      </c>
      <c r="L25" s="28">
        <f t="shared" si="1"/>
        <v>70410</v>
      </c>
      <c r="M25" s="29">
        <f t="shared" si="1"/>
        <v>70170</v>
      </c>
    </row>
    <row r="26" spans="1:13">
      <c r="A26" s="90"/>
      <c r="B26" s="84" t="s">
        <v>38</v>
      </c>
      <c r="C26" s="20" t="s">
        <v>32</v>
      </c>
      <c r="D26" s="21">
        <v>1370</v>
      </c>
      <c r="E26" s="22">
        <v>430</v>
      </c>
      <c r="F26" s="21">
        <v>1370</v>
      </c>
      <c r="G26" s="22">
        <v>430</v>
      </c>
      <c r="H26" s="21">
        <v>1370</v>
      </c>
      <c r="I26" s="22">
        <v>430</v>
      </c>
      <c r="J26" s="21">
        <v>1370</v>
      </c>
      <c r="K26" s="22">
        <v>430</v>
      </c>
      <c r="L26" s="21">
        <v>1370</v>
      </c>
      <c r="M26" s="22">
        <v>430</v>
      </c>
    </row>
    <row r="27" spans="1:13">
      <c r="A27" s="90"/>
      <c r="B27" s="85"/>
      <c r="C27" s="26" t="s">
        <v>33</v>
      </c>
      <c r="D27" s="87">
        <v>650</v>
      </c>
      <c r="E27" s="88"/>
      <c r="F27" s="87">
        <v>650</v>
      </c>
      <c r="G27" s="88"/>
      <c r="H27" s="87">
        <v>650</v>
      </c>
      <c r="I27" s="88"/>
      <c r="J27" s="87">
        <v>650</v>
      </c>
      <c r="K27" s="88"/>
      <c r="L27" s="87">
        <v>650</v>
      </c>
      <c r="M27" s="88"/>
    </row>
    <row r="28" spans="1:13">
      <c r="A28" s="90"/>
      <c r="B28" s="85"/>
      <c r="C28" s="23" t="s">
        <v>34</v>
      </c>
      <c r="D28" s="24">
        <f>D3+SUM(D4:E12)+D26+D27</f>
        <v>2885</v>
      </c>
      <c r="E28" s="25">
        <f>E3+SUM(D4:E12)+E26+D27</f>
        <v>2057</v>
      </c>
      <c r="F28" s="24">
        <f>F3+SUM(F4:G12)+F26+F27</f>
        <v>2996</v>
      </c>
      <c r="G28" s="25">
        <f>G3+SUM(F4:G12)+G26+F27</f>
        <v>2167</v>
      </c>
      <c r="H28" s="24">
        <f>H3+SUM(H4:I12)+H26+H27</f>
        <v>3234</v>
      </c>
      <c r="I28" s="25">
        <f>I3+SUM(H4:I12)+I26+H27</f>
        <v>2406</v>
      </c>
      <c r="J28" s="24">
        <f>J3+SUM(J4:K12)+J26+J27</f>
        <v>3336</v>
      </c>
      <c r="K28" s="25">
        <f>K3+SUM(J4:K12)+K26+J27</f>
        <v>2507</v>
      </c>
      <c r="L28" s="24">
        <f>L3+SUM(L4:M12)+L26+L27</f>
        <v>3427</v>
      </c>
      <c r="M28" s="25">
        <f>M3+SUM(L4:M12)+M26+L27</f>
        <v>2599</v>
      </c>
    </row>
    <row r="29" spans="1:13" ht="19" thickBot="1">
      <c r="A29" s="90"/>
      <c r="B29" s="86"/>
      <c r="C29" s="27" t="s">
        <v>35</v>
      </c>
      <c r="D29" s="28">
        <f t="shared" ref="D29:M29" si="2">D28*30</f>
        <v>86550</v>
      </c>
      <c r="E29" s="29">
        <f t="shared" si="2"/>
        <v>61710</v>
      </c>
      <c r="F29" s="28">
        <f t="shared" si="2"/>
        <v>89880</v>
      </c>
      <c r="G29" s="29">
        <f t="shared" si="2"/>
        <v>65010</v>
      </c>
      <c r="H29" s="28">
        <f t="shared" si="2"/>
        <v>97020</v>
      </c>
      <c r="I29" s="29">
        <f t="shared" si="2"/>
        <v>72180</v>
      </c>
      <c r="J29" s="28">
        <f t="shared" si="2"/>
        <v>100080</v>
      </c>
      <c r="K29" s="29">
        <f t="shared" si="2"/>
        <v>75210</v>
      </c>
      <c r="L29" s="28">
        <f t="shared" si="2"/>
        <v>102810</v>
      </c>
      <c r="M29" s="29">
        <f t="shared" si="2"/>
        <v>77970</v>
      </c>
    </row>
    <row r="30" spans="1:13">
      <c r="A30" s="90"/>
      <c r="B30" s="84" t="s">
        <v>39</v>
      </c>
      <c r="C30" s="20" t="s">
        <v>32</v>
      </c>
      <c r="D30" s="21">
        <v>1370</v>
      </c>
      <c r="E30" s="22">
        <v>430</v>
      </c>
      <c r="F30" s="21">
        <v>1370</v>
      </c>
      <c r="G30" s="22">
        <v>430</v>
      </c>
      <c r="H30" s="21">
        <v>1370</v>
      </c>
      <c r="I30" s="22">
        <v>430</v>
      </c>
      <c r="J30" s="21">
        <v>1370</v>
      </c>
      <c r="K30" s="22">
        <v>430</v>
      </c>
      <c r="L30" s="21">
        <v>1370</v>
      </c>
      <c r="M30" s="22">
        <v>430</v>
      </c>
    </row>
    <row r="31" spans="1:13">
      <c r="A31" s="90"/>
      <c r="B31" s="85"/>
      <c r="C31" s="26" t="s">
        <v>33</v>
      </c>
      <c r="D31" s="87">
        <v>1360</v>
      </c>
      <c r="E31" s="88"/>
      <c r="F31" s="87">
        <v>1360</v>
      </c>
      <c r="G31" s="88"/>
      <c r="H31" s="87">
        <v>1360</v>
      </c>
      <c r="I31" s="88"/>
      <c r="J31" s="87">
        <v>1360</v>
      </c>
      <c r="K31" s="88"/>
      <c r="L31" s="87">
        <v>1360</v>
      </c>
      <c r="M31" s="88"/>
    </row>
    <row r="32" spans="1:13">
      <c r="A32" s="90"/>
      <c r="B32" s="85"/>
      <c r="C32" s="23" t="s">
        <v>34</v>
      </c>
      <c r="D32" s="24">
        <f>D3+SUM(D4:E12)+D30+D31</f>
        <v>3595</v>
      </c>
      <c r="E32" s="25">
        <f>E3+SUM(D4:E12)+E30+D31</f>
        <v>2767</v>
      </c>
      <c r="F32" s="24">
        <f>F3+SUM(F4:G12)+F30+F31</f>
        <v>3706</v>
      </c>
      <c r="G32" s="25">
        <f>G3+SUM(F4:G12)+G30+F31</f>
        <v>2877</v>
      </c>
      <c r="H32" s="24">
        <f>H3+SUM(H4:I12)+H30+H31</f>
        <v>3944</v>
      </c>
      <c r="I32" s="25">
        <f>I3+SUM(H4:I12)+I30+H31</f>
        <v>3116</v>
      </c>
      <c r="J32" s="24">
        <f>J3+SUM(J4:K12)+J30+J31</f>
        <v>4046</v>
      </c>
      <c r="K32" s="25">
        <f>K3+SUM(J4:K12)+K30+J31</f>
        <v>3217</v>
      </c>
      <c r="L32" s="24">
        <f>L3+SUM(L4:M12)+L30+L31</f>
        <v>4137</v>
      </c>
      <c r="M32" s="25">
        <f>M3+SUM(L4:M12)+M30+L31</f>
        <v>3309</v>
      </c>
    </row>
    <row r="33" spans="1:13" ht="19" thickBot="1">
      <c r="A33" s="90"/>
      <c r="B33" s="86"/>
      <c r="C33" s="27" t="s">
        <v>35</v>
      </c>
      <c r="D33" s="28">
        <f t="shared" ref="D33:M33" si="3">D32*30</f>
        <v>107850</v>
      </c>
      <c r="E33" s="29">
        <f t="shared" si="3"/>
        <v>83010</v>
      </c>
      <c r="F33" s="28">
        <f t="shared" si="3"/>
        <v>111180</v>
      </c>
      <c r="G33" s="29">
        <f t="shared" si="3"/>
        <v>86310</v>
      </c>
      <c r="H33" s="28">
        <f t="shared" si="3"/>
        <v>118320</v>
      </c>
      <c r="I33" s="29">
        <f t="shared" si="3"/>
        <v>93480</v>
      </c>
      <c r="J33" s="28">
        <f t="shared" si="3"/>
        <v>121380</v>
      </c>
      <c r="K33" s="29">
        <f t="shared" si="3"/>
        <v>96510</v>
      </c>
      <c r="L33" s="28">
        <f t="shared" si="3"/>
        <v>124110</v>
      </c>
      <c r="M33" s="29">
        <f t="shared" si="3"/>
        <v>99270</v>
      </c>
    </row>
    <row r="34" spans="1:13">
      <c r="A34" s="90"/>
      <c r="B34" s="84" t="s">
        <v>40</v>
      </c>
      <c r="C34" s="20" t="s">
        <v>32</v>
      </c>
      <c r="D34" s="21">
        <v>1728</v>
      </c>
      <c r="E34" s="22">
        <v>437</v>
      </c>
      <c r="F34" s="21">
        <v>1728</v>
      </c>
      <c r="G34" s="22">
        <v>437</v>
      </c>
      <c r="H34" s="21">
        <v>1728</v>
      </c>
      <c r="I34" s="22">
        <v>437</v>
      </c>
      <c r="J34" s="21">
        <v>1728</v>
      </c>
      <c r="K34" s="22">
        <v>437</v>
      </c>
      <c r="L34" s="21">
        <v>1728</v>
      </c>
      <c r="M34" s="22">
        <v>437</v>
      </c>
    </row>
    <row r="35" spans="1:13">
      <c r="A35" s="90"/>
      <c r="B35" s="85"/>
      <c r="C35" s="26" t="s">
        <v>33</v>
      </c>
      <c r="D35" s="87">
        <v>1445</v>
      </c>
      <c r="E35" s="88"/>
      <c r="F35" s="87">
        <v>1445</v>
      </c>
      <c r="G35" s="88"/>
      <c r="H35" s="87">
        <v>1445</v>
      </c>
      <c r="I35" s="88"/>
      <c r="J35" s="87">
        <v>1445</v>
      </c>
      <c r="K35" s="88"/>
      <c r="L35" s="87">
        <v>1445</v>
      </c>
      <c r="M35" s="88"/>
    </row>
    <row r="36" spans="1:13">
      <c r="A36" s="90"/>
      <c r="B36" s="85"/>
      <c r="C36" s="23" t="s">
        <v>34</v>
      </c>
      <c r="D36" s="24">
        <f>D3+SUM(D4:E12)+D34+D35</f>
        <v>4038</v>
      </c>
      <c r="E36" s="25">
        <f>E3+SUM(D4:E12)+E34+D35</f>
        <v>2859</v>
      </c>
      <c r="F36" s="24">
        <f>F3+SUM(F4:G12)+F34+F35</f>
        <v>4149</v>
      </c>
      <c r="G36" s="25">
        <f>G3+SUM(F4:G12)+G34+F35</f>
        <v>2969</v>
      </c>
      <c r="H36" s="24">
        <f>H3+SUM(H4:I12)+H34+H35</f>
        <v>4387</v>
      </c>
      <c r="I36" s="25">
        <f>I3+SUM(H4:I12)+I34+H35</f>
        <v>3208</v>
      </c>
      <c r="J36" s="24">
        <f>J3+SUM(J4:K12)+J34+J35</f>
        <v>4489</v>
      </c>
      <c r="K36" s="25">
        <f>K3+SUM(J4:K12)+K34+J35</f>
        <v>3309</v>
      </c>
      <c r="L36" s="24">
        <f>L3+SUM(L4:M12)+L34+L35</f>
        <v>4580</v>
      </c>
      <c r="M36" s="25">
        <f>M3+SUM(L4:M12)+M34+L35</f>
        <v>3401</v>
      </c>
    </row>
    <row r="37" spans="1:13" ht="19" thickBot="1">
      <c r="A37" s="91"/>
      <c r="B37" s="86"/>
      <c r="C37" s="27" t="s">
        <v>35</v>
      </c>
      <c r="D37" s="28">
        <f t="shared" ref="D37:M37" si="4">D36*30</f>
        <v>121140</v>
      </c>
      <c r="E37" s="29">
        <f t="shared" si="4"/>
        <v>85770</v>
      </c>
      <c r="F37" s="28">
        <f t="shared" si="4"/>
        <v>124470</v>
      </c>
      <c r="G37" s="29">
        <f t="shared" si="4"/>
        <v>89070</v>
      </c>
      <c r="H37" s="28">
        <f t="shared" si="4"/>
        <v>131610</v>
      </c>
      <c r="I37" s="29">
        <f t="shared" si="4"/>
        <v>96240</v>
      </c>
      <c r="J37" s="28">
        <f t="shared" si="4"/>
        <v>134670</v>
      </c>
      <c r="K37" s="29">
        <f t="shared" si="4"/>
        <v>99270</v>
      </c>
      <c r="L37" s="28">
        <f t="shared" si="4"/>
        <v>137400</v>
      </c>
      <c r="M37" s="29">
        <f t="shared" si="4"/>
        <v>102030</v>
      </c>
    </row>
    <row r="38" spans="1:13" ht="18.75" customHeight="1">
      <c r="C38" s="83" t="s">
        <v>83</v>
      </c>
    </row>
  </sheetData>
  <mergeCells count="110">
    <mergeCell ref="D1:E1"/>
    <mergeCell ref="F1:G1"/>
    <mergeCell ref="H1:I1"/>
    <mergeCell ref="J1:K1"/>
    <mergeCell ref="L1:M1"/>
    <mergeCell ref="D4:E4"/>
    <mergeCell ref="A1:C2"/>
    <mergeCell ref="F4:G4"/>
    <mergeCell ref="F5:G5"/>
    <mergeCell ref="L4:M4"/>
    <mergeCell ref="L5:M5"/>
    <mergeCell ref="B3:B13"/>
    <mergeCell ref="A3:A17"/>
    <mergeCell ref="F6:G6"/>
    <mergeCell ref="F7:G7"/>
    <mergeCell ref="F8:G8"/>
    <mergeCell ref="F9:G9"/>
    <mergeCell ref="F10:G10"/>
    <mergeCell ref="D5:E5"/>
    <mergeCell ref="D6:E6"/>
    <mergeCell ref="D7:E7"/>
    <mergeCell ref="D8:E8"/>
    <mergeCell ref="D9:E9"/>
    <mergeCell ref="D10:E10"/>
    <mergeCell ref="L6:M6"/>
    <mergeCell ref="L7:M7"/>
    <mergeCell ref="L8:M8"/>
    <mergeCell ref="L9:M9"/>
    <mergeCell ref="L10:M10"/>
    <mergeCell ref="H11:I11"/>
    <mergeCell ref="H12:I12"/>
    <mergeCell ref="J4:K4"/>
    <mergeCell ref="J5:K5"/>
    <mergeCell ref="J6:K6"/>
    <mergeCell ref="J7:K7"/>
    <mergeCell ref="J8:K8"/>
    <mergeCell ref="J9:K9"/>
    <mergeCell ref="J10:K10"/>
    <mergeCell ref="H4:I4"/>
    <mergeCell ref="H5:I5"/>
    <mergeCell ref="H6:I6"/>
    <mergeCell ref="H7:I7"/>
    <mergeCell ref="H8:I8"/>
    <mergeCell ref="H9:I9"/>
    <mergeCell ref="H10:I10"/>
    <mergeCell ref="L13:M13"/>
    <mergeCell ref="D14:E14"/>
    <mergeCell ref="D15:E15"/>
    <mergeCell ref="D16:E16"/>
    <mergeCell ref="J14:K14"/>
    <mergeCell ref="J15:K15"/>
    <mergeCell ref="J16:K16"/>
    <mergeCell ref="J11:K11"/>
    <mergeCell ref="J12:K12"/>
    <mergeCell ref="J13:K13"/>
    <mergeCell ref="H13:I13"/>
    <mergeCell ref="F11:G11"/>
    <mergeCell ref="F12:G12"/>
    <mergeCell ref="F13:G13"/>
    <mergeCell ref="D11:E11"/>
    <mergeCell ref="D12:E12"/>
    <mergeCell ref="D13:E13"/>
    <mergeCell ref="L11:M11"/>
    <mergeCell ref="L12:M12"/>
    <mergeCell ref="B18:B21"/>
    <mergeCell ref="D19:E19"/>
    <mergeCell ref="F19:G19"/>
    <mergeCell ref="H19:I19"/>
    <mergeCell ref="A18:A37"/>
    <mergeCell ref="J17:K17"/>
    <mergeCell ref="L14:M14"/>
    <mergeCell ref="L15:M15"/>
    <mergeCell ref="L16:M16"/>
    <mergeCell ref="L17:M17"/>
    <mergeCell ref="B14:B17"/>
    <mergeCell ref="D17:E17"/>
    <mergeCell ref="F14:G14"/>
    <mergeCell ref="F15:G15"/>
    <mergeCell ref="F16:G16"/>
    <mergeCell ref="F17:G17"/>
    <mergeCell ref="H14:I14"/>
    <mergeCell ref="H15:I15"/>
    <mergeCell ref="H16:I16"/>
    <mergeCell ref="H17:I17"/>
    <mergeCell ref="J19:K19"/>
    <mergeCell ref="L19:M19"/>
    <mergeCell ref="B22:B25"/>
    <mergeCell ref="B26:B29"/>
    <mergeCell ref="B30:B33"/>
    <mergeCell ref="B34:B37"/>
    <mergeCell ref="D23:E23"/>
    <mergeCell ref="F23:G23"/>
    <mergeCell ref="H23:I23"/>
    <mergeCell ref="J23:K23"/>
    <mergeCell ref="J31:K31"/>
    <mergeCell ref="L31:M31"/>
    <mergeCell ref="F35:G35"/>
    <mergeCell ref="H35:I35"/>
    <mergeCell ref="J35:K35"/>
    <mergeCell ref="L35:M35"/>
    <mergeCell ref="L23:M23"/>
    <mergeCell ref="D27:E27"/>
    <mergeCell ref="D31:E31"/>
    <mergeCell ref="D35:E35"/>
    <mergeCell ref="F27:G27"/>
    <mergeCell ref="H27:I27"/>
    <mergeCell ref="J27:K27"/>
    <mergeCell ref="L27:M27"/>
    <mergeCell ref="F31:G31"/>
    <mergeCell ref="H31:I31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D0351-3767-4268-9D20-BD8D94E043AD}">
  <dimension ref="A2:H49"/>
  <sheetViews>
    <sheetView tabSelected="1" workbookViewId="0">
      <selection activeCell="K39" sqref="K39"/>
    </sheetView>
  </sheetViews>
  <sheetFormatPr baseColWidth="10" defaultColWidth="8.83203125" defaultRowHeight="18"/>
  <cols>
    <col min="1" max="1" width="19.1640625" customWidth="1"/>
    <col min="2" max="2" width="10" customWidth="1"/>
    <col min="3" max="3" width="14.1640625" customWidth="1"/>
    <col min="4" max="4" width="15.1640625" customWidth="1"/>
    <col min="5" max="5" width="14.1640625" customWidth="1"/>
    <col min="6" max="6" width="15.1640625" customWidth="1"/>
    <col min="7" max="7" width="11" customWidth="1"/>
  </cols>
  <sheetData>
    <row r="2" spans="1:6" ht="19" thickBot="1">
      <c r="A2" t="s">
        <v>42</v>
      </c>
    </row>
    <row r="3" spans="1:6">
      <c r="A3" s="163" t="s">
        <v>43</v>
      </c>
      <c r="B3" s="169" t="s">
        <v>44</v>
      </c>
      <c r="C3" s="166" t="s">
        <v>1</v>
      </c>
      <c r="D3" s="167"/>
      <c r="E3" s="168" t="s">
        <v>0</v>
      </c>
      <c r="F3" s="108"/>
    </row>
    <row r="4" spans="1:6" ht="19" thickBot="1">
      <c r="A4" s="165"/>
      <c r="B4" s="170"/>
      <c r="C4" s="32" t="s">
        <v>48</v>
      </c>
      <c r="D4" s="33" t="s">
        <v>49</v>
      </c>
      <c r="E4" s="33" t="s">
        <v>48</v>
      </c>
      <c r="F4" s="31" t="s">
        <v>49</v>
      </c>
    </row>
    <row r="5" spans="1:6">
      <c r="A5" s="163" t="s">
        <v>45</v>
      </c>
      <c r="B5" s="34" t="s">
        <v>2</v>
      </c>
      <c r="C5" s="35">
        <v>721</v>
      </c>
      <c r="D5" s="36">
        <f t="shared" ref="D5:D19" si="0">C5*30</f>
        <v>21630</v>
      </c>
      <c r="E5" s="36">
        <v>833</v>
      </c>
      <c r="F5" s="37">
        <f t="shared" ref="F5:F19" si="1">E5*30</f>
        <v>24990</v>
      </c>
    </row>
    <row r="6" spans="1:6">
      <c r="A6" s="164"/>
      <c r="B6" s="46" t="s">
        <v>3</v>
      </c>
      <c r="C6" s="47">
        <v>832</v>
      </c>
      <c r="D6" s="48">
        <f t="shared" si="0"/>
        <v>24960</v>
      </c>
      <c r="E6" s="48">
        <v>943</v>
      </c>
      <c r="F6" s="49">
        <f t="shared" si="1"/>
        <v>28290</v>
      </c>
    </row>
    <row r="7" spans="1:6">
      <c r="A7" s="164"/>
      <c r="B7" s="38" t="s">
        <v>4</v>
      </c>
      <c r="C7" s="39">
        <v>1070</v>
      </c>
      <c r="D7" s="40">
        <f t="shared" si="0"/>
        <v>32100</v>
      </c>
      <c r="E7" s="40">
        <v>1182</v>
      </c>
      <c r="F7" s="41">
        <f t="shared" si="1"/>
        <v>35460</v>
      </c>
    </row>
    <row r="8" spans="1:6">
      <c r="A8" s="164"/>
      <c r="B8" s="46" t="s">
        <v>5</v>
      </c>
      <c r="C8" s="47">
        <v>1172</v>
      </c>
      <c r="D8" s="48">
        <f t="shared" si="0"/>
        <v>35160</v>
      </c>
      <c r="E8" s="48">
        <v>1283</v>
      </c>
      <c r="F8" s="49">
        <f t="shared" si="1"/>
        <v>38490</v>
      </c>
    </row>
    <row r="9" spans="1:6" ht="19" thickBot="1">
      <c r="A9" s="165"/>
      <c r="B9" s="42" t="s">
        <v>6</v>
      </c>
      <c r="C9" s="43">
        <v>1263</v>
      </c>
      <c r="D9" s="44">
        <f t="shared" si="0"/>
        <v>37890</v>
      </c>
      <c r="E9" s="44">
        <v>1375</v>
      </c>
      <c r="F9" s="45">
        <f t="shared" si="1"/>
        <v>41250</v>
      </c>
    </row>
    <row r="10" spans="1:6">
      <c r="A10" s="163" t="s">
        <v>46</v>
      </c>
      <c r="B10" s="50" t="s">
        <v>2</v>
      </c>
      <c r="C10" s="51">
        <f>C5*2</f>
        <v>1442</v>
      </c>
      <c r="D10" s="52">
        <f t="shared" si="0"/>
        <v>43260</v>
      </c>
      <c r="E10" s="52">
        <f>E5*2</f>
        <v>1666</v>
      </c>
      <c r="F10" s="53">
        <f t="shared" si="1"/>
        <v>49980</v>
      </c>
    </row>
    <row r="11" spans="1:6">
      <c r="A11" s="164"/>
      <c r="B11" s="38" t="s">
        <v>3</v>
      </c>
      <c r="C11" s="39">
        <f>C6*2</f>
        <v>1664</v>
      </c>
      <c r="D11" s="40">
        <f t="shared" si="0"/>
        <v>49920</v>
      </c>
      <c r="E11" s="40">
        <f>E6*2</f>
        <v>1886</v>
      </c>
      <c r="F11" s="41">
        <f t="shared" si="1"/>
        <v>56580</v>
      </c>
    </row>
    <row r="12" spans="1:6">
      <c r="A12" s="164"/>
      <c r="B12" s="46" t="s">
        <v>4</v>
      </c>
      <c r="C12" s="47">
        <f>C7*2</f>
        <v>2140</v>
      </c>
      <c r="D12" s="48">
        <f t="shared" si="0"/>
        <v>64200</v>
      </c>
      <c r="E12" s="48">
        <f>E7*2</f>
        <v>2364</v>
      </c>
      <c r="F12" s="49">
        <f t="shared" si="1"/>
        <v>70920</v>
      </c>
    </row>
    <row r="13" spans="1:6">
      <c r="A13" s="164"/>
      <c r="B13" s="38" t="s">
        <v>5</v>
      </c>
      <c r="C13" s="39">
        <f>C8*2</f>
        <v>2344</v>
      </c>
      <c r="D13" s="40">
        <f t="shared" si="0"/>
        <v>70320</v>
      </c>
      <c r="E13" s="40">
        <f>E8*2</f>
        <v>2566</v>
      </c>
      <c r="F13" s="41">
        <f t="shared" si="1"/>
        <v>76980</v>
      </c>
    </row>
    <row r="14" spans="1:6" ht="19" thickBot="1">
      <c r="A14" s="165"/>
      <c r="B14" s="54" t="s">
        <v>6</v>
      </c>
      <c r="C14" s="55">
        <f>C9*2</f>
        <v>2526</v>
      </c>
      <c r="D14" s="56">
        <f t="shared" si="0"/>
        <v>75780</v>
      </c>
      <c r="E14" s="56">
        <f>E9*2</f>
        <v>2750</v>
      </c>
      <c r="F14" s="57">
        <f t="shared" si="1"/>
        <v>82500</v>
      </c>
    </row>
    <row r="15" spans="1:6">
      <c r="A15" s="163" t="s">
        <v>47</v>
      </c>
      <c r="B15" s="34" t="s">
        <v>2</v>
      </c>
      <c r="C15" s="35">
        <f>C5*3</f>
        <v>2163</v>
      </c>
      <c r="D15" s="36">
        <f t="shared" si="0"/>
        <v>64890</v>
      </c>
      <c r="E15" s="36">
        <f>E5*3</f>
        <v>2499</v>
      </c>
      <c r="F15" s="37">
        <f t="shared" si="1"/>
        <v>74970</v>
      </c>
    </row>
    <row r="16" spans="1:6">
      <c r="A16" s="164"/>
      <c r="B16" s="46" t="s">
        <v>3</v>
      </c>
      <c r="C16" s="47">
        <f>C6*3</f>
        <v>2496</v>
      </c>
      <c r="D16" s="48">
        <f t="shared" si="0"/>
        <v>74880</v>
      </c>
      <c r="E16" s="48">
        <f>E6*3</f>
        <v>2829</v>
      </c>
      <c r="F16" s="49">
        <f t="shared" si="1"/>
        <v>84870</v>
      </c>
    </row>
    <row r="17" spans="1:6">
      <c r="A17" s="164"/>
      <c r="B17" s="38" t="s">
        <v>4</v>
      </c>
      <c r="C17" s="39">
        <f>C7*3</f>
        <v>3210</v>
      </c>
      <c r="D17" s="40">
        <f t="shared" si="0"/>
        <v>96300</v>
      </c>
      <c r="E17" s="40">
        <f>E7*3</f>
        <v>3546</v>
      </c>
      <c r="F17" s="41">
        <f t="shared" si="1"/>
        <v>106380</v>
      </c>
    </row>
    <row r="18" spans="1:6">
      <c r="A18" s="164"/>
      <c r="B18" s="46" t="s">
        <v>5</v>
      </c>
      <c r="C18" s="47">
        <f>C8*3</f>
        <v>3516</v>
      </c>
      <c r="D18" s="48">
        <f t="shared" si="0"/>
        <v>105480</v>
      </c>
      <c r="E18" s="48">
        <f>E8*3</f>
        <v>3849</v>
      </c>
      <c r="F18" s="49">
        <f t="shared" si="1"/>
        <v>115470</v>
      </c>
    </row>
    <row r="19" spans="1:6" ht="19" thickBot="1">
      <c r="A19" s="165"/>
      <c r="B19" s="42" t="s">
        <v>6</v>
      </c>
      <c r="C19" s="43">
        <f>C9*3</f>
        <v>3789</v>
      </c>
      <c r="D19" s="44">
        <f t="shared" si="0"/>
        <v>113670</v>
      </c>
      <c r="E19" s="44">
        <f>E9*3</f>
        <v>4125</v>
      </c>
      <c r="F19" s="45">
        <f t="shared" si="1"/>
        <v>123750</v>
      </c>
    </row>
    <row r="20" spans="1:6" ht="19" thickBot="1"/>
    <row r="21" spans="1:6" ht="19" thickBot="1">
      <c r="A21" s="129" t="s">
        <v>50</v>
      </c>
      <c r="B21" s="130"/>
      <c r="C21" s="130"/>
      <c r="D21" s="131"/>
      <c r="E21" s="130" t="s">
        <v>58</v>
      </c>
      <c r="F21" s="131"/>
    </row>
    <row r="22" spans="1:6">
      <c r="A22" s="142" t="s">
        <v>56</v>
      </c>
      <c r="B22" s="151" t="s">
        <v>51</v>
      </c>
      <c r="C22" s="152"/>
      <c r="D22" s="60">
        <v>30</v>
      </c>
      <c r="E22" s="145" t="s">
        <v>63</v>
      </c>
      <c r="F22" s="146"/>
    </row>
    <row r="23" spans="1:6">
      <c r="A23" s="143"/>
      <c r="B23" s="147" t="s">
        <v>52</v>
      </c>
      <c r="C23" s="148"/>
      <c r="D23" s="64">
        <v>14</v>
      </c>
      <c r="E23" s="138" t="s">
        <v>62</v>
      </c>
      <c r="F23" s="139"/>
    </row>
    <row r="24" spans="1:6">
      <c r="A24" s="143"/>
      <c r="B24" s="149" t="s">
        <v>53</v>
      </c>
      <c r="C24" s="150"/>
      <c r="D24" s="61">
        <v>18</v>
      </c>
      <c r="E24" s="136" t="s">
        <v>62</v>
      </c>
      <c r="F24" s="137"/>
    </row>
    <row r="25" spans="1:6">
      <c r="A25" s="143"/>
      <c r="B25" s="147" t="s">
        <v>12</v>
      </c>
      <c r="C25" s="148"/>
      <c r="D25" s="64">
        <v>-25</v>
      </c>
      <c r="E25" s="138" t="s">
        <v>64</v>
      </c>
      <c r="F25" s="139"/>
    </row>
    <row r="26" spans="1:6">
      <c r="A26" s="143"/>
      <c r="B26" s="149" t="s">
        <v>13</v>
      </c>
      <c r="C26" s="150"/>
      <c r="D26" s="61">
        <v>10</v>
      </c>
      <c r="E26" s="136" t="s">
        <v>65</v>
      </c>
      <c r="F26" s="137"/>
    </row>
    <row r="27" spans="1:6">
      <c r="A27" s="143"/>
      <c r="B27" s="147" t="s">
        <v>14</v>
      </c>
      <c r="C27" s="148"/>
      <c r="D27" s="64">
        <v>10</v>
      </c>
      <c r="E27" s="138" t="s">
        <v>65</v>
      </c>
      <c r="F27" s="139"/>
    </row>
    <row r="28" spans="1:6">
      <c r="A28" s="143"/>
      <c r="B28" s="149" t="s">
        <v>15</v>
      </c>
      <c r="C28" s="150"/>
      <c r="D28" s="61">
        <v>5</v>
      </c>
      <c r="E28" s="136" t="s">
        <v>65</v>
      </c>
      <c r="F28" s="137"/>
    </row>
    <row r="29" spans="1:6">
      <c r="A29" s="143"/>
      <c r="B29" s="147" t="s">
        <v>16</v>
      </c>
      <c r="C29" s="148"/>
      <c r="D29" s="64">
        <v>100</v>
      </c>
      <c r="E29" s="138" t="s">
        <v>65</v>
      </c>
      <c r="F29" s="139"/>
    </row>
    <row r="30" spans="1:6">
      <c r="A30" s="143"/>
      <c r="B30" s="149" t="s">
        <v>17</v>
      </c>
      <c r="C30" s="150"/>
      <c r="D30" s="61">
        <v>6</v>
      </c>
      <c r="E30" s="136" t="s">
        <v>64</v>
      </c>
      <c r="F30" s="137"/>
    </row>
    <row r="31" spans="1:6">
      <c r="A31" s="143"/>
      <c r="B31" s="147" t="s">
        <v>18</v>
      </c>
      <c r="C31" s="148"/>
      <c r="D31" s="64">
        <v>6</v>
      </c>
      <c r="E31" s="138" t="s">
        <v>64</v>
      </c>
      <c r="F31" s="139"/>
    </row>
    <row r="32" spans="1:6" ht="19" thickBot="1">
      <c r="A32" s="144"/>
      <c r="B32" s="153" t="s">
        <v>19</v>
      </c>
      <c r="C32" s="154"/>
      <c r="D32" s="62" t="s">
        <v>55</v>
      </c>
      <c r="E32" s="127" t="s">
        <v>66</v>
      </c>
      <c r="F32" s="128"/>
    </row>
    <row r="33" spans="1:8">
      <c r="A33" s="142" t="s">
        <v>57</v>
      </c>
      <c r="B33" s="157" t="s">
        <v>25</v>
      </c>
      <c r="C33" s="158"/>
      <c r="D33" s="65">
        <v>6</v>
      </c>
      <c r="E33" s="140" t="s">
        <v>59</v>
      </c>
      <c r="F33" s="141"/>
    </row>
    <row r="34" spans="1:8">
      <c r="A34" s="143"/>
      <c r="B34" s="155" t="s">
        <v>54</v>
      </c>
      <c r="C34" s="156"/>
      <c r="D34" s="61">
        <v>400</v>
      </c>
      <c r="E34" s="136" t="s">
        <v>60</v>
      </c>
      <c r="F34" s="137"/>
    </row>
    <row r="35" spans="1:8">
      <c r="A35" s="143"/>
      <c r="B35" s="161" t="s">
        <v>21</v>
      </c>
      <c r="C35" s="162"/>
      <c r="D35" s="64">
        <v>123</v>
      </c>
      <c r="E35" s="138" t="s">
        <v>61</v>
      </c>
      <c r="F35" s="139"/>
    </row>
    <row r="36" spans="1:8" ht="19" thickBot="1">
      <c r="A36" s="144"/>
      <c r="B36" s="159" t="s">
        <v>23</v>
      </c>
      <c r="C36" s="160"/>
      <c r="D36" s="63">
        <v>72</v>
      </c>
      <c r="E36" s="127" t="s">
        <v>61</v>
      </c>
      <c r="F36" s="128"/>
    </row>
    <row r="38" spans="1:8" ht="19" thickBot="1">
      <c r="A38" t="s">
        <v>67</v>
      </c>
    </row>
    <row r="39" spans="1:8" ht="19" thickBot="1">
      <c r="A39" s="122" t="s">
        <v>68</v>
      </c>
      <c r="B39" s="123"/>
      <c r="C39" s="124"/>
      <c r="D39" s="81" t="s">
        <v>36</v>
      </c>
      <c r="E39" s="66" t="s">
        <v>37</v>
      </c>
      <c r="F39" s="66" t="s">
        <v>38</v>
      </c>
      <c r="G39" s="66" t="s">
        <v>39</v>
      </c>
      <c r="H39" s="82" t="s">
        <v>71</v>
      </c>
    </row>
    <row r="40" spans="1:8">
      <c r="A40" s="120" t="s">
        <v>32</v>
      </c>
      <c r="B40" s="132" t="s">
        <v>1</v>
      </c>
      <c r="C40" s="71" t="s">
        <v>69</v>
      </c>
      <c r="D40" s="72">
        <v>550</v>
      </c>
      <c r="E40" s="73">
        <v>550</v>
      </c>
      <c r="F40" s="73">
        <v>1370</v>
      </c>
      <c r="G40" s="73">
        <v>1370</v>
      </c>
      <c r="H40" s="74">
        <v>1728</v>
      </c>
    </row>
    <row r="41" spans="1:8">
      <c r="A41" s="135"/>
      <c r="B41" s="133"/>
      <c r="C41" s="67" t="s">
        <v>70</v>
      </c>
      <c r="D41" s="68">
        <f>D40*30</f>
        <v>16500</v>
      </c>
      <c r="E41" s="69">
        <f t="shared" ref="E41:H41" si="2">E40*30</f>
        <v>16500</v>
      </c>
      <c r="F41" s="69">
        <f t="shared" si="2"/>
        <v>41100</v>
      </c>
      <c r="G41" s="69">
        <f t="shared" si="2"/>
        <v>41100</v>
      </c>
      <c r="H41" s="70">
        <f t="shared" si="2"/>
        <v>51840</v>
      </c>
    </row>
    <row r="42" spans="1:8">
      <c r="A42" s="135"/>
      <c r="B42" s="133" t="s">
        <v>0</v>
      </c>
      <c r="C42" s="75" t="s">
        <v>69</v>
      </c>
      <c r="D42" s="76">
        <v>0</v>
      </c>
      <c r="E42" s="58">
        <v>430</v>
      </c>
      <c r="F42" s="58">
        <v>430</v>
      </c>
      <c r="G42" s="58">
        <v>430</v>
      </c>
      <c r="H42" s="59">
        <v>437</v>
      </c>
    </row>
    <row r="43" spans="1:8" ht="19" thickBot="1">
      <c r="A43" s="121"/>
      <c r="B43" s="134"/>
      <c r="C43" s="77" t="s">
        <v>70</v>
      </c>
      <c r="D43" s="78">
        <f>D42*30</f>
        <v>0</v>
      </c>
      <c r="E43" s="79">
        <f t="shared" ref="E43:H43" si="3">E42*30</f>
        <v>12900</v>
      </c>
      <c r="F43" s="79">
        <f t="shared" si="3"/>
        <v>12900</v>
      </c>
      <c r="G43" s="79">
        <f t="shared" si="3"/>
        <v>12900</v>
      </c>
      <c r="H43" s="80">
        <f t="shared" si="3"/>
        <v>13110</v>
      </c>
    </row>
    <row r="44" spans="1:8">
      <c r="A44" s="120" t="s">
        <v>33</v>
      </c>
      <c r="B44" s="116" t="s">
        <v>69</v>
      </c>
      <c r="C44" s="117"/>
      <c r="D44" s="72">
        <v>300</v>
      </c>
      <c r="E44" s="73">
        <v>390</v>
      </c>
      <c r="F44" s="73">
        <v>650</v>
      </c>
      <c r="G44" s="73">
        <v>1360</v>
      </c>
      <c r="H44" s="74">
        <v>1445</v>
      </c>
    </row>
    <row r="45" spans="1:8" ht="19" thickBot="1">
      <c r="A45" s="121"/>
      <c r="B45" s="118" t="s">
        <v>70</v>
      </c>
      <c r="C45" s="119"/>
      <c r="D45" s="78">
        <f>D44*30</f>
        <v>9000</v>
      </c>
      <c r="E45" s="79">
        <f t="shared" ref="E45:H45" si="4">E44*30</f>
        <v>11700</v>
      </c>
      <c r="F45" s="79">
        <f t="shared" si="4"/>
        <v>19500</v>
      </c>
      <c r="G45" s="79">
        <f t="shared" si="4"/>
        <v>40800</v>
      </c>
      <c r="H45" s="80">
        <f t="shared" si="4"/>
        <v>43350</v>
      </c>
    </row>
    <row r="47" spans="1:8" ht="19" thickBot="1">
      <c r="A47" t="s">
        <v>72</v>
      </c>
    </row>
    <row r="48" spans="1:8">
      <c r="A48" s="1" t="s">
        <v>73</v>
      </c>
      <c r="B48" s="7">
        <v>200</v>
      </c>
      <c r="C48" s="5" t="s">
        <v>62</v>
      </c>
      <c r="D48" s="1" t="s">
        <v>75</v>
      </c>
      <c r="E48" s="8">
        <v>1500</v>
      </c>
      <c r="F48" s="125" t="s">
        <v>76</v>
      </c>
      <c r="G48" s="3" t="s">
        <v>77</v>
      </c>
      <c r="H48" s="8">
        <v>30</v>
      </c>
    </row>
    <row r="49" spans="1:8" ht="19" thickBot="1">
      <c r="A49" s="2" t="s">
        <v>74</v>
      </c>
      <c r="B49" s="9">
        <v>200</v>
      </c>
      <c r="C49" s="6" t="s">
        <v>79</v>
      </c>
      <c r="D49" s="2" t="s">
        <v>80</v>
      </c>
      <c r="E49" s="11" t="s">
        <v>81</v>
      </c>
      <c r="F49" s="126"/>
      <c r="G49" s="4" t="s">
        <v>78</v>
      </c>
      <c r="H49" s="10">
        <v>500</v>
      </c>
    </row>
  </sheetData>
  <mergeCells count="49">
    <mergeCell ref="A5:A9"/>
    <mergeCell ref="A10:A14"/>
    <mergeCell ref="A15:A19"/>
    <mergeCell ref="C3:D3"/>
    <mergeCell ref="E3:F3"/>
    <mergeCell ref="A3:A4"/>
    <mergeCell ref="B3:B4"/>
    <mergeCell ref="B36:C36"/>
    <mergeCell ref="B35:C35"/>
    <mergeCell ref="B31:C31"/>
    <mergeCell ref="B30:C30"/>
    <mergeCell ref="B29:C29"/>
    <mergeCell ref="B23:C23"/>
    <mergeCell ref="B22:C22"/>
    <mergeCell ref="B32:C32"/>
    <mergeCell ref="B34:C34"/>
    <mergeCell ref="B33:C33"/>
    <mergeCell ref="B28:C28"/>
    <mergeCell ref="E29:F29"/>
    <mergeCell ref="B27:C27"/>
    <mergeCell ref="B26:C26"/>
    <mergeCell ref="B25:C25"/>
    <mergeCell ref="B24:C24"/>
    <mergeCell ref="E24:F24"/>
    <mergeCell ref="E25:F25"/>
    <mergeCell ref="E26:F26"/>
    <mergeCell ref="E27:F27"/>
    <mergeCell ref="E28:F28"/>
    <mergeCell ref="E36:F36"/>
    <mergeCell ref="A21:D21"/>
    <mergeCell ref="E21:F21"/>
    <mergeCell ref="B40:B41"/>
    <mergeCell ref="B42:B43"/>
    <mergeCell ref="A40:A43"/>
    <mergeCell ref="E30:F30"/>
    <mergeCell ref="E31:F31"/>
    <mergeCell ref="E32:F32"/>
    <mergeCell ref="E33:F33"/>
    <mergeCell ref="E34:F34"/>
    <mergeCell ref="E35:F35"/>
    <mergeCell ref="A22:A32"/>
    <mergeCell ref="A33:A36"/>
    <mergeCell ref="E22:F22"/>
    <mergeCell ref="E23:F23"/>
    <mergeCell ref="B44:C44"/>
    <mergeCell ref="B45:C45"/>
    <mergeCell ref="A44:A45"/>
    <mergeCell ref="A39:C39"/>
    <mergeCell ref="F48:F49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WS001</dc:creator>
  <cp:lastModifiedBy>西岡真吾</cp:lastModifiedBy>
  <dcterms:created xsi:type="dcterms:W3CDTF">2025-08-23T00:33:32Z</dcterms:created>
  <dcterms:modified xsi:type="dcterms:W3CDTF">2025-08-26T08:25:57Z</dcterms:modified>
</cp:coreProperties>
</file>